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_documents\Desktop\питание 24-25\примерное ме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GoBack2" localSheetId="0">NA()</definedName>
    <definedName name="_xlnm._FilterDatabase" localSheetId="0" hidden="1">Лист1!$B$1:$B$239</definedName>
    <definedName name="_xlnm.Print_Area" localSheetId="0">Лист1!$A$1:$N$239</definedName>
  </definedNames>
  <calcPr calcId="162913"/>
</workbook>
</file>

<file path=xl/calcChain.xml><?xml version="1.0" encoding="utf-8"?>
<calcChain xmlns="http://schemas.openxmlformats.org/spreadsheetml/2006/main">
  <c r="M234" i="1" l="1"/>
  <c r="I234" i="1"/>
  <c r="E234" i="1"/>
  <c r="N233" i="1"/>
  <c r="M233" i="1"/>
  <c r="L233" i="1"/>
  <c r="K233" i="1"/>
  <c r="J233" i="1"/>
  <c r="I233" i="1"/>
  <c r="H233" i="1"/>
  <c r="G233" i="1"/>
  <c r="F233" i="1"/>
  <c r="E233" i="1"/>
  <c r="D233" i="1"/>
  <c r="N229" i="1"/>
  <c r="M229" i="1"/>
  <c r="L229" i="1"/>
  <c r="K229" i="1"/>
  <c r="J229" i="1"/>
  <c r="I229" i="1"/>
  <c r="H229" i="1"/>
  <c r="G229" i="1"/>
  <c r="F229" i="1"/>
  <c r="E229" i="1"/>
  <c r="D229" i="1"/>
  <c r="N222" i="1"/>
  <c r="N234" i="1" s="1"/>
  <c r="M222" i="1"/>
  <c r="L222" i="1"/>
  <c r="L234" i="1" s="1"/>
  <c r="K222" i="1"/>
  <c r="K234" i="1" s="1"/>
  <c r="J222" i="1"/>
  <c r="J234" i="1" s="1"/>
  <c r="I222" i="1"/>
  <c r="H222" i="1"/>
  <c r="H234" i="1" s="1"/>
  <c r="G222" i="1"/>
  <c r="G234" i="1" s="1"/>
  <c r="F222" i="1"/>
  <c r="F234" i="1" s="1"/>
  <c r="E222" i="1"/>
  <c r="D222" i="1"/>
  <c r="D234" i="1" s="1"/>
  <c r="M215" i="1"/>
  <c r="I215" i="1"/>
  <c r="E215" i="1"/>
  <c r="N214" i="1"/>
  <c r="M214" i="1"/>
  <c r="L214" i="1"/>
  <c r="K214" i="1"/>
  <c r="J214" i="1"/>
  <c r="I214" i="1"/>
  <c r="H214" i="1"/>
  <c r="G214" i="1"/>
  <c r="F214" i="1"/>
  <c r="E214" i="1"/>
  <c r="D214" i="1"/>
  <c r="N210" i="1"/>
  <c r="M210" i="1"/>
  <c r="L210" i="1"/>
  <c r="K210" i="1"/>
  <c r="J210" i="1"/>
  <c r="I210" i="1"/>
  <c r="H210" i="1"/>
  <c r="G210" i="1"/>
  <c r="F210" i="1"/>
  <c r="E210" i="1"/>
  <c r="D210" i="1"/>
  <c r="N204" i="1"/>
  <c r="N215" i="1" s="1"/>
  <c r="M204" i="1"/>
  <c r="L204" i="1"/>
  <c r="L215" i="1" s="1"/>
  <c r="K204" i="1"/>
  <c r="K215" i="1" s="1"/>
  <c r="J204" i="1"/>
  <c r="J215" i="1" s="1"/>
  <c r="I204" i="1"/>
  <c r="H204" i="1"/>
  <c r="H215" i="1" s="1"/>
  <c r="G204" i="1"/>
  <c r="G215" i="1" s="1"/>
  <c r="F204" i="1"/>
  <c r="F215" i="1" s="1"/>
  <c r="E204" i="1"/>
  <c r="D204" i="1"/>
  <c r="D215" i="1" s="1"/>
  <c r="M196" i="1"/>
  <c r="I196" i="1"/>
  <c r="E196" i="1"/>
  <c r="N195" i="1"/>
  <c r="M195" i="1"/>
  <c r="L195" i="1"/>
  <c r="K195" i="1"/>
  <c r="J195" i="1"/>
  <c r="I195" i="1"/>
  <c r="H195" i="1"/>
  <c r="G195" i="1"/>
  <c r="F195" i="1"/>
  <c r="E195" i="1"/>
  <c r="D195" i="1"/>
  <c r="N191" i="1"/>
  <c r="M191" i="1"/>
  <c r="L191" i="1"/>
  <c r="K191" i="1"/>
  <c r="J191" i="1"/>
  <c r="I191" i="1"/>
  <c r="H191" i="1"/>
  <c r="G191" i="1"/>
  <c r="F191" i="1"/>
  <c r="E191" i="1"/>
  <c r="D191" i="1"/>
  <c r="N184" i="1"/>
  <c r="N196" i="1" s="1"/>
  <c r="M184" i="1"/>
  <c r="L184" i="1"/>
  <c r="L196" i="1" s="1"/>
  <c r="K184" i="1"/>
  <c r="K196" i="1" s="1"/>
  <c r="J184" i="1"/>
  <c r="J196" i="1" s="1"/>
  <c r="I184" i="1"/>
  <c r="H184" i="1"/>
  <c r="H196" i="1" s="1"/>
  <c r="G184" i="1"/>
  <c r="G196" i="1" s="1"/>
  <c r="F184" i="1"/>
  <c r="F196" i="1" s="1"/>
  <c r="E184" i="1"/>
  <c r="D184" i="1"/>
  <c r="D196" i="1" s="1"/>
  <c r="M176" i="1"/>
  <c r="I176" i="1"/>
  <c r="E176" i="1"/>
  <c r="N175" i="1"/>
  <c r="M175" i="1"/>
  <c r="L175" i="1"/>
  <c r="K175" i="1"/>
  <c r="J175" i="1"/>
  <c r="I175" i="1"/>
  <c r="H175" i="1"/>
  <c r="G175" i="1"/>
  <c r="F175" i="1"/>
  <c r="E175" i="1"/>
  <c r="D175" i="1"/>
  <c r="N171" i="1"/>
  <c r="M171" i="1"/>
  <c r="L171" i="1"/>
  <c r="K171" i="1"/>
  <c r="J171" i="1"/>
  <c r="I171" i="1"/>
  <c r="H171" i="1"/>
  <c r="G171" i="1"/>
  <c r="F171" i="1"/>
  <c r="E171" i="1"/>
  <c r="D171" i="1"/>
  <c r="N164" i="1"/>
  <c r="N176" i="1" s="1"/>
  <c r="M164" i="1"/>
  <c r="L164" i="1"/>
  <c r="L176" i="1" s="1"/>
  <c r="K164" i="1"/>
  <c r="K176" i="1" s="1"/>
  <c r="J164" i="1"/>
  <c r="J176" i="1" s="1"/>
  <c r="I164" i="1"/>
  <c r="H164" i="1"/>
  <c r="H176" i="1" s="1"/>
  <c r="G164" i="1"/>
  <c r="G176" i="1" s="1"/>
  <c r="F164" i="1"/>
  <c r="F176" i="1" s="1"/>
  <c r="E164" i="1"/>
  <c r="D164" i="1"/>
  <c r="D176" i="1" s="1"/>
  <c r="M157" i="1"/>
  <c r="I157" i="1"/>
  <c r="E157" i="1"/>
  <c r="N156" i="1"/>
  <c r="M156" i="1"/>
  <c r="L156" i="1"/>
  <c r="K156" i="1"/>
  <c r="J156" i="1"/>
  <c r="I156" i="1"/>
  <c r="H156" i="1"/>
  <c r="G156" i="1"/>
  <c r="F156" i="1"/>
  <c r="E156" i="1"/>
  <c r="D156" i="1"/>
  <c r="N152" i="1"/>
  <c r="M152" i="1"/>
  <c r="L152" i="1"/>
  <c r="K152" i="1"/>
  <c r="J152" i="1"/>
  <c r="I152" i="1"/>
  <c r="H152" i="1"/>
  <c r="G152" i="1"/>
  <c r="F152" i="1"/>
  <c r="E152" i="1"/>
  <c r="D152" i="1"/>
  <c r="N145" i="1"/>
  <c r="N157" i="1" s="1"/>
  <c r="M145" i="1"/>
  <c r="L145" i="1"/>
  <c r="L157" i="1" s="1"/>
  <c r="K145" i="1"/>
  <c r="K157" i="1" s="1"/>
  <c r="J145" i="1"/>
  <c r="J157" i="1" s="1"/>
  <c r="I145" i="1"/>
  <c r="H145" i="1"/>
  <c r="H157" i="1" s="1"/>
  <c r="G145" i="1"/>
  <c r="G157" i="1" s="1"/>
  <c r="F145" i="1"/>
  <c r="F157" i="1" s="1"/>
  <c r="E145" i="1"/>
  <c r="D145" i="1"/>
  <c r="D157" i="1" s="1"/>
  <c r="M138" i="1"/>
  <c r="I138" i="1"/>
  <c r="E138" i="1"/>
  <c r="N137" i="1"/>
  <c r="M137" i="1"/>
  <c r="L137" i="1"/>
  <c r="K137" i="1"/>
  <c r="J137" i="1"/>
  <c r="I137" i="1"/>
  <c r="H137" i="1"/>
  <c r="G137" i="1"/>
  <c r="F137" i="1"/>
  <c r="E137" i="1"/>
  <c r="D137" i="1"/>
  <c r="N133" i="1"/>
  <c r="M133" i="1"/>
  <c r="L133" i="1"/>
  <c r="K133" i="1"/>
  <c r="J133" i="1"/>
  <c r="I133" i="1"/>
  <c r="H133" i="1"/>
  <c r="G133" i="1"/>
  <c r="F133" i="1"/>
  <c r="E133" i="1"/>
  <c r="D133" i="1"/>
  <c r="N126" i="1"/>
  <c r="N138" i="1" s="1"/>
  <c r="M126" i="1"/>
  <c r="L126" i="1"/>
  <c r="L138" i="1" s="1"/>
  <c r="K126" i="1"/>
  <c r="K138" i="1" s="1"/>
  <c r="J126" i="1"/>
  <c r="J138" i="1" s="1"/>
  <c r="I126" i="1"/>
  <c r="H126" i="1"/>
  <c r="H138" i="1" s="1"/>
  <c r="G126" i="1"/>
  <c r="G138" i="1" s="1"/>
  <c r="F126" i="1"/>
  <c r="F138" i="1" s="1"/>
  <c r="E126" i="1"/>
  <c r="D126" i="1"/>
  <c r="D138" i="1" s="1"/>
  <c r="M117" i="1"/>
  <c r="I117" i="1"/>
  <c r="E117" i="1"/>
  <c r="N116" i="1"/>
  <c r="M116" i="1"/>
  <c r="L116" i="1"/>
  <c r="K116" i="1"/>
  <c r="J116" i="1"/>
  <c r="I116" i="1"/>
  <c r="H116" i="1"/>
  <c r="G116" i="1"/>
  <c r="F116" i="1"/>
  <c r="E116" i="1"/>
  <c r="D116" i="1"/>
  <c r="N112" i="1"/>
  <c r="M112" i="1"/>
  <c r="L112" i="1"/>
  <c r="K112" i="1"/>
  <c r="J112" i="1"/>
  <c r="I112" i="1"/>
  <c r="H112" i="1"/>
  <c r="G112" i="1"/>
  <c r="F112" i="1"/>
  <c r="E112" i="1"/>
  <c r="D112" i="1"/>
  <c r="N105" i="1"/>
  <c r="N117" i="1" s="1"/>
  <c r="M105" i="1"/>
  <c r="L105" i="1"/>
  <c r="L117" i="1" s="1"/>
  <c r="K105" i="1"/>
  <c r="K117" i="1" s="1"/>
  <c r="J105" i="1"/>
  <c r="J117" i="1" s="1"/>
  <c r="I105" i="1"/>
  <c r="H105" i="1"/>
  <c r="H117" i="1" s="1"/>
  <c r="G105" i="1"/>
  <c r="G117" i="1" s="1"/>
  <c r="F105" i="1"/>
  <c r="F117" i="1" s="1"/>
  <c r="E105" i="1"/>
  <c r="D105" i="1"/>
  <c r="D117" i="1" s="1"/>
  <c r="M98" i="1"/>
  <c r="I98" i="1"/>
  <c r="E98" i="1"/>
  <c r="N97" i="1"/>
  <c r="M97" i="1"/>
  <c r="L97" i="1"/>
  <c r="K97" i="1"/>
  <c r="J97" i="1"/>
  <c r="I97" i="1"/>
  <c r="H97" i="1"/>
  <c r="G97" i="1"/>
  <c r="F97" i="1"/>
  <c r="E97" i="1"/>
  <c r="D97" i="1"/>
  <c r="N93" i="1"/>
  <c r="M93" i="1"/>
  <c r="L93" i="1"/>
  <c r="K93" i="1"/>
  <c r="J93" i="1"/>
  <c r="I93" i="1"/>
  <c r="H93" i="1"/>
  <c r="G93" i="1"/>
  <c r="F93" i="1"/>
  <c r="E93" i="1"/>
  <c r="D93" i="1"/>
  <c r="N86" i="1"/>
  <c r="N98" i="1" s="1"/>
  <c r="M86" i="1"/>
  <c r="L86" i="1"/>
  <c r="L98" i="1" s="1"/>
  <c r="K86" i="1"/>
  <c r="K98" i="1" s="1"/>
  <c r="J86" i="1"/>
  <c r="J98" i="1" s="1"/>
  <c r="I86" i="1"/>
  <c r="H86" i="1"/>
  <c r="H98" i="1" s="1"/>
  <c r="G86" i="1"/>
  <c r="G98" i="1" s="1"/>
  <c r="F86" i="1"/>
  <c r="F98" i="1" s="1"/>
  <c r="E86" i="1"/>
  <c r="D86" i="1"/>
  <c r="D98" i="1" s="1"/>
  <c r="M78" i="1"/>
  <c r="I78" i="1"/>
  <c r="E78" i="1"/>
  <c r="N77" i="1"/>
  <c r="M77" i="1"/>
  <c r="L77" i="1"/>
  <c r="K77" i="1"/>
  <c r="J77" i="1"/>
  <c r="I77" i="1"/>
  <c r="H77" i="1"/>
  <c r="G77" i="1"/>
  <c r="F77" i="1"/>
  <c r="E77" i="1"/>
  <c r="D77" i="1"/>
  <c r="N73" i="1"/>
  <c r="M73" i="1"/>
  <c r="L73" i="1"/>
  <c r="K73" i="1"/>
  <c r="J73" i="1"/>
  <c r="I73" i="1"/>
  <c r="H73" i="1"/>
  <c r="G73" i="1"/>
  <c r="F73" i="1"/>
  <c r="E73" i="1"/>
  <c r="D73" i="1"/>
  <c r="N66" i="1"/>
  <c r="N78" i="1" s="1"/>
  <c r="M66" i="1"/>
  <c r="L66" i="1"/>
  <c r="L78" i="1" s="1"/>
  <c r="K66" i="1"/>
  <c r="K78" i="1" s="1"/>
  <c r="J66" i="1"/>
  <c r="J78" i="1" s="1"/>
  <c r="I66" i="1"/>
  <c r="H66" i="1"/>
  <c r="H78" i="1" s="1"/>
  <c r="G66" i="1"/>
  <c r="G78" i="1" s="1"/>
  <c r="F66" i="1"/>
  <c r="F78" i="1" s="1"/>
  <c r="E66" i="1"/>
  <c r="D66" i="1"/>
  <c r="D78" i="1" s="1"/>
  <c r="M59" i="1"/>
  <c r="I59" i="1"/>
  <c r="E59" i="1"/>
  <c r="N58" i="1"/>
  <c r="M58" i="1"/>
  <c r="L58" i="1"/>
  <c r="K58" i="1"/>
  <c r="J58" i="1"/>
  <c r="I58" i="1"/>
  <c r="H58" i="1"/>
  <c r="G58" i="1"/>
  <c r="F58" i="1"/>
  <c r="E58" i="1"/>
  <c r="D58" i="1"/>
  <c r="N54" i="1"/>
  <c r="M54" i="1"/>
  <c r="L54" i="1"/>
  <c r="K54" i="1"/>
  <c r="J54" i="1"/>
  <c r="I54" i="1"/>
  <c r="H54" i="1"/>
  <c r="G54" i="1"/>
  <c r="F54" i="1"/>
  <c r="E54" i="1"/>
  <c r="D54" i="1"/>
  <c r="N48" i="1"/>
  <c r="N59" i="1" s="1"/>
  <c r="M48" i="1"/>
  <c r="L48" i="1"/>
  <c r="L59" i="1" s="1"/>
  <c r="K48" i="1"/>
  <c r="K59" i="1" s="1"/>
  <c r="J48" i="1"/>
  <c r="J59" i="1" s="1"/>
  <c r="I48" i="1"/>
  <c r="H48" i="1"/>
  <c r="H59" i="1" s="1"/>
  <c r="G48" i="1"/>
  <c r="G59" i="1" s="1"/>
  <c r="F48" i="1"/>
  <c r="F59" i="1" s="1"/>
  <c r="E48" i="1"/>
  <c r="D48" i="1"/>
  <c r="D59" i="1" s="1"/>
  <c r="M40" i="1"/>
  <c r="I40" i="1"/>
  <c r="E40" i="1"/>
  <c r="N39" i="1"/>
  <c r="M39" i="1"/>
  <c r="L39" i="1"/>
  <c r="K39" i="1"/>
  <c r="J39" i="1"/>
  <c r="I39" i="1"/>
  <c r="H39" i="1"/>
  <c r="G39" i="1"/>
  <c r="F39" i="1"/>
  <c r="E39" i="1"/>
  <c r="D39" i="1"/>
  <c r="N35" i="1"/>
  <c r="M35" i="1"/>
  <c r="L35" i="1"/>
  <c r="K35" i="1"/>
  <c r="J35" i="1"/>
  <c r="I35" i="1"/>
  <c r="H35" i="1"/>
  <c r="G35" i="1"/>
  <c r="F35" i="1"/>
  <c r="E35" i="1"/>
  <c r="D35" i="1"/>
  <c r="N28" i="1"/>
  <c r="N40" i="1" s="1"/>
  <c r="M28" i="1"/>
  <c r="L28" i="1"/>
  <c r="L40" i="1" s="1"/>
  <c r="K28" i="1"/>
  <c r="K40" i="1" s="1"/>
  <c r="J28" i="1"/>
  <c r="J40" i="1" s="1"/>
  <c r="I28" i="1"/>
  <c r="H28" i="1"/>
  <c r="H40" i="1" s="1"/>
  <c r="G28" i="1"/>
  <c r="G40" i="1" s="1"/>
  <c r="F28" i="1"/>
  <c r="F40" i="1" s="1"/>
  <c r="E28" i="1"/>
  <c r="D28" i="1"/>
  <c r="D40" i="1" s="1"/>
  <c r="M21" i="1"/>
  <c r="M236" i="1" s="1"/>
  <c r="M237" i="1" s="1"/>
  <c r="I21" i="1"/>
  <c r="I236" i="1" s="1"/>
  <c r="I237" i="1" s="1"/>
  <c r="E21" i="1"/>
  <c r="E236" i="1" s="1"/>
  <c r="E237" i="1" s="1"/>
  <c r="N20" i="1"/>
  <c r="M20" i="1"/>
  <c r="L20" i="1"/>
  <c r="K20" i="1"/>
  <c r="J20" i="1"/>
  <c r="I20" i="1"/>
  <c r="H20" i="1"/>
  <c r="G20" i="1"/>
  <c r="F20" i="1"/>
  <c r="E20" i="1"/>
  <c r="D20" i="1"/>
  <c r="N16" i="1"/>
  <c r="M16" i="1"/>
  <c r="L16" i="1"/>
  <c r="K16" i="1"/>
  <c r="J16" i="1"/>
  <c r="I16" i="1"/>
  <c r="H16" i="1"/>
  <c r="G16" i="1"/>
  <c r="F16" i="1"/>
  <c r="E16" i="1"/>
  <c r="D16" i="1"/>
  <c r="N9" i="1"/>
  <c r="N21" i="1" s="1"/>
  <c r="N236" i="1" s="1"/>
  <c r="N237" i="1" s="1"/>
  <c r="M9" i="1"/>
  <c r="L9" i="1"/>
  <c r="L21" i="1" s="1"/>
  <c r="L236" i="1" s="1"/>
  <c r="L237" i="1" s="1"/>
  <c r="K9" i="1"/>
  <c r="K21" i="1" s="1"/>
  <c r="K236" i="1" s="1"/>
  <c r="K237" i="1" s="1"/>
  <c r="J9" i="1"/>
  <c r="J21" i="1" s="1"/>
  <c r="J236" i="1" s="1"/>
  <c r="J237" i="1" s="1"/>
  <c r="I9" i="1"/>
  <c r="H9" i="1"/>
  <c r="H21" i="1" s="1"/>
  <c r="H236" i="1" s="1"/>
  <c r="H237" i="1" s="1"/>
  <c r="G9" i="1"/>
  <c r="G21" i="1" s="1"/>
  <c r="G236" i="1" s="1"/>
  <c r="G237" i="1" s="1"/>
  <c r="F9" i="1"/>
  <c r="F21" i="1" s="1"/>
  <c r="F236" i="1" s="1"/>
  <c r="F237" i="1" s="1"/>
  <c r="E9" i="1"/>
  <c r="D9" i="1"/>
  <c r="D21" i="1" s="1"/>
  <c r="D236" i="1" s="1"/>
  <c r="D237" i="1" s="1"/>
</calcChain>
</file>

<file path=xl/sharedStrings.xml><?xml version="1.0" encoding="utf-8"?>
<sst xmlns="http://schemas.openxmlformats.org/spreadsheetml/2006/main" count="407" uniqueCount="156">
  <si>
    <t>№ рецептуры по Сборнику блюд 2015г.</t>
  </si>
  <si>
    <t>Наименование блюд</t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</si>
  <si>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</si>
  <si>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</si>
  <si>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</si>
  <si>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</si>
  <si>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</si>
  <si>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</si>
  <si>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</si>
  <si>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</si>
  <si>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</si>
  <si>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</si>
  <si>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</si>
  <si>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</si>
  <si>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</si>
  <si>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</si>
  <si>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</si>
  <si>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</si>
  <si>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</si>
  <si>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 xml:space="preserve">Завтрак </t>
  </si>
  <si>
    <t>ТТК 57</t>
  </si>
  <si>
    <t>200/25</t>
  </si>
  <si>
    <t>Чай с лимоном</t>
  </si>
  <si>
    <t>200/7</t>
  </si>
  <si>
    <t>Батон витаминный с микронутриентами</t>
  </si>
  <si>
    <t>25</t>
  </si>
  <si>
    <t>Всего:</t>
  </si>
  <si>
    <t xml:space="preserve">Обед </t>
  </si>
  <si>
    <t>ТТК 370</t>
  </si>
  <si>
    <t>Суп сырный с гренками, зеленью</t>
  </si>
  <si>
    <t>250/15</t>
  </si>
  <si>
    <t>100</t>
  </si>
  <si>
    <t>Каша гречневая рассыпчатая</t>
  </si>
  <si>
    <t>180</t>
  </si>
  <si>
    <t>Компот из яблок</t>
  </si>
  <si>
    <t>200</t>
  </si>
  <si>
    <t>Хлеб полезный с микронутриентами/Батон витаминный с микронутриентами</t>
  </si>
  <si>
    <t>25/25</t>
  </si>
  <si>
    <t>Полдник</t>
  </si>
  <si>
    <t>ТТК 141</t>
  </si>
  <si>
    <t>Пицца сырная</t>
  </si>
  <si>
    <t>Напиток из плодов шиповника</t>
  </si>
  <si>
    <t>Итого:</t>
  </si>
  <si>
    <t>Вторник</t>
  </si>
  <si>
    <t>Завтрак</t>
  </si>
  <si>
    <t>100/50</t>
  </si>
  <si>
    <t>Рис отварной</t>
  </si>
  <si>
    <t>Чай с сахаром</t>
  </si>
  <si>
    <t>Суп картофельный с горохом, мясом, зеленью</t>
  </si>
  <si>
    <t>260</t>
  </si>
  <si>
    <t>Котлета куриная</t>
  </si>
  <si>
    <t>Рожки отварные</t>
  </si>
  <si>
    <t>65</t>
  </si>
  <si>
    <t>Компот из кураги</t>
  </si>
  <si>
    <t>Напиток овсяный фруктовый "Экзотик"</t>
  </si>
  <si>
    <t>ТТК 357/1</t>
  </si>
  <si>
    <t>Маковый рулетик посыпной</t>
  </si>
  <si>
    <t>Среда</t>
  </si>
  <si>
    <t xml:space="preserve">Масло сливочное </t>
  </si>
  <si>
    <t>10</t>
  </si>
  <si>
    <t>Сыр порционно</t>
  </si>
  <si>
    <t>270</t>
  </si>
  <si>
    <t>ТТК 29</t>
  </si>
  <si>
    <t>Булочка обсыпная с творогом</t>
  </si>
  <si>
    <t>70</t>
  </si>
  <si>
    <t>Кисломолочный напиток "Снежок"</t>
  </si>
  <si>
    <t>Четверг</t>
  </si>
  <si>
    <t>ТТК 243</t>
  </si>
  <si>
    <t>Кисель плодово-ягодный витаминизированный</t>
  </si>
  <si>
    <t>Суп с вермишелью и картофелем с мясом, зеленью</t>
  </si>
  <si>
    <t>Пюре картофельное</t>
  </si>
  <si>
    <t>ТТК 376</t>
  </si>
  <si>
    <t>75</t>
  </si>
  <si>
    <t>275</t>
  </si>
  <si>
    <t>Пятница</t>
  </si>
  <si>
    <t>177/2004</t>
  </si>
  <si>
    <t>Бульон с куриным филе, гренками, зеленью</t>
  </si>
  <si>
    <t>Суббота</t>
  </si>
  <si>
    <t>Вермишель отварная</t>
  </si>
  <si>
    <t>Обед</t>
  </si>
  <si>
    <t>Суп гороховый с гренками</t>
  </si>
  <si>
    <t>Компот из груши</t>
  </si>
  <si>
    <t>Вторая  неделя</t>
  </si>
  <si>
    <t>10/2004</t>
  </si>
  <si>
    <t>Бутерброд горячий с сыром</t>
  </si>
  <si>
    <t>50</t>
  </si>
  <si>
    <t>182</t>
  </si>
  <si>
    <t>Каша молочная пшённая жидкая с маслом</t>
  </si>
  <si>
    <t>Какао с молоком</t>
  </si>
  <si>
    <t>Батон, обогащенный йодоказеином</t>
  </si>
  <si>
    <t>Хлеб полезный с микронутриентами/Батон, обогащенный йодоказеином</t>
  </si>
  <si>
    <t>25/20</t>
  </si>
  <si>
    <t>Ватрушка с творогом</t>
  </si>
  <si>
    <t>ТТК 67</t>
  </si>
  <si>
    <t>ТТК 245</t>
  </si>
  <si>
    <t>Кофейный напиток витаминизированный</t>
  </si>
  <si>
    <t>111/2004</t>
  </si>
  <si>
    <t>ТТК 51</t>
  </si>
  <si>
    <t>Биточки "Школьные"</t>
  </si>
  <si>
    <r>
      <t>Напиток овсяный шоколадный, обогащённый кальцием и витамином В</t>
    </r>
    <r>
      <rPr>
        <sz val="10"/>
        <rFont val="Calibri"/>
      </rPr>
      <t>₂</t>
    </r>
  </si>
  <si>
    <t>ТТК 22</t>
  </si>
  <si>
    <t>Плюшка Московская</t>
  </si>
  <si>
    <t>20</t>
  </si>
  <si>
    <t>278/2022</t>
  </si>
  <si>
    <t>250</t>
  </si>
  <si>
    <t>ТТК 242</t>
  </si>
  <si>
    <t xml:space="preserve">Филе куриное панированное </t>
  </si>
  <si>
    <t>Биточки домашние</t>
  </si>
  <si>
    <t>Щи из свежей капусты с картофелем, мясом, зеленью</t>
  </si>
  <si>
    <t>Тефтели мясные в соусе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</si>
  <si>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</si>
  <si>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</si>
  <si>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</si>
  <si>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Хачапури</t>
  </si>
  <si>
    <t>Напиток клюквенный</t>
  </si>
  <si>
    <t>35</t>
  </si>
  <si>
    <t>700/2004</t>
  </si>
  <si>
    <t>ТТК 27</t>
  </si>
  <si>
    <t>Масло шоколадное</t>
  </si>
  <si>
    <t>110</t>
  </si>
  <si>
    <t>Филе куриное с персиками</t>
  </si>
  <si>
    <t>Котлета рыбная</t>
  </si>
  <si>
    <t>Пирожок печеный сдобный с мясом рисом</t>
  </si>
  <si>
    <t>Сок фруктовый</t>
  </si>
  <si>
    <t>ТТК 206</t>
  </si>
  <si>
    <t>Компот из ягод</t>
  </si>
  <si>
    <t>45</t>
  </si>
  <si>
    <t>Пудинг "Лакомка" с клубничным вареньем</t>
  </si>
  <si>
    <t>Икра кабачковая</t>
  </si>
  <si>
    <t>250/10</t>
  </si>
  <si>
    <t>Рассольник Ленинградский с мясом, зеленью</t>
  </si>
  <si>
    <t>25/40</t>
  </si>
  <si>
    <t>Печенье</t>
  </si>
  <si>
    <t>15</t>
  </si>
  <si>
    <t>ТТК 552</t>
  </si>
  <si>
    <t>101/2004</t>
  </si>
  <si>
    <t>ТТК 147</t>
  </si>
  <si>
    <t>Каша молочная "Дружба" жидкая с маслом</t>
  </si>
  <si>
    <t>Кисломолочный продукт "Биолакт"</t>
  </si>
  <si>
    <t>250/5</t>
  </si>
  <si>
    <t>Суп картофельный с чечевицей, мясом, зеленью</t>
  </si>
  <si>
    <t>Биточки рыбные</t>
  </si>
  <si>
    <t>Борщ "Сибирский" с говядиной тушёной, со сметаной, зеленью</t>
  </si>
  <si>
    <t>Суп картофельный с рисом рыбными консервами, зеленью</t>
  </si>
  <si>
    <t>25/15/250</t>
  </si>
  <si>
    <t>Борщ со свежей капустой и картофелем, говядиной тушёной, сметаной, зеленью</t>
  </si>
  <si>
    <t>Суп куриный с зеленью</t>
  </si>
  <si>
    <t>ТТК 163/2</t>
  </si>
  <si>
    <t xml:space="preserve">Гуляш из говядины </t>
  </si>
  <si>
    <t xml:space="preserve">Плов из говядины </t>
  </si>
  <si>
    <t>Омлет натуральный</t>
  </si>
  <si>
    <t xml:space="preserve">Жаркое по-домашнему </t>
  </si>
  <si>
    <t>Индейка с булгуром</t>
  </si>
  <si>
    <t xml:space="preserve">Фрукты свежие </t>
  </si>
  <si>
    <t xml:space="preserve">Макаронник с печенью </t>
  </si>
  <si>
    <t>Бефстроганов из индейки в сырном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</si>
</sst>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37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8"/>
      <color indexed="64"/>
      <name val="Times New Roman"/>
    </font>
    <font>
      <sz val="8"/>
      <color indexed="64"/>
      <name val="Calibri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sz val="10"/>
      <name val="Times New Roman"/>
    </font>
    <font>
      <b/>
      <sz val="10"/>
      <color indexed="2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1"/>
      <color indexed="64"/>
      <name val="Times New Roman"/>
    </font>
    <font>
      <b/>
      <sz val="10"/>
      <color rgb="FFC9211E"/>
      <name val="Times New Roman"/>
    </font>
    <font>
      <sz val="10"/>
      <color rgb="FF7030A0"/>
      <name val="Times New Roman"/>
    </font>
    <font>
      <i/>
      <sz val="10"/>
      <color indexed="64"/>
      <name val="Times New Roman"/>
    </font>
    <font>
      <sz val="10"/>
      <color indexed="2"/>
      <name val="Times New Roman"/>
    </font>
    <font>
      <i/>
      <sz val="10"/>
      <color indexed="2"/>
      <name val="Times New Roman"/>
    </font>
    <font>
      <sz val="7"/>
      <color indexed="64"/>
      <name val="Times New Roman"/>
    </font>
    <font>
      <sz val="11"/>
      <color indexed="64"/>
      <name val="Calibri"/>
    </font>
    <font>
      <sz val="10"/>
      <name val="Calibri"/>
    </font>
  </fonts>
  <fills count="11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5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2" fillId="4" borderId="0"/>
    <xf numFmtId="0" fontId="2" fillId="4" borderId="0"/>
    <xf numFmtId="0" fontId="2" fillId="0" borderId="0"/>
    <xf numFmtId="0" fontId="2" fillId="0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8" borderId="0"/>
    <xf numFmtId="0" fontId="11" fillId="8" borderId="0"/>
    <xf numFmtId="0" fontId="12" fillId="8" borderId="1"/>
    <xf numFmtId="0" fontId="12" fillId="8" borderId="1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</cellStyleXfs>
  <cellXfs count="86">
    <xf numFmtId="0" fontId="0" fillId="0" borderId="0" xfId="0"/>
    <xf numFmtId="1" fontId="15" fillId="0" borderId="2" xfId="0" applyNumberFormat="1" applyFont="1" applyFill="1" applyBorder="1" applyAlignment="1">
      <alignment horizontal="center" vertical="center" wrapText="1"/>
    </xf>
    <xf numFmtId="172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34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172" fontId="13" fillId="0" borderId="0" xfId="0" applyNumberFormat="1" applyFont="1" applyFill="1" applyAlignment="1">
      <alignment vertical="center" wrapText="1"/>
    </xf>
    <xf numFmtId="1" fontId="13" fillId="0" borderId="0" xfId="0" applyNumberFormat="1" applyFont="1" applyFill="1" applyAlignment="1">
      <alignment vertical="center" wrapText="1"/>
    </xf>
    <xf numFmtId="2" fontId="13" fillId="0" borderId="0" xfId="0" applyNumberFormat="1" applyFont="1" applyFill="1" applyAlignment="1">
      <alignment vertical="center" wrapText="1"/>
    </xf>
    <xf numFmtId="172" fontId="15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2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172" fontId="19" fillId="0" borderId="2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0" xfId="0" applyFont="1"/>
    <xf numFmtId="2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172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24" fillId="0" borderId="0" xfId="0" applyFont="1"/>
    <xf numFmtId="0" fontId="25" fillId="0" borderId="2" xfId="0" applyFont="1" applyFill="1" applyBorder="1" applyAlignment="1">
      <alignment horizontal="left" vertical="center" wrapText="1"/>
    </xf>
    <xf numFmtId="1" fontId="21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left" vertical="center" wrapText="1"/>
    </xf>
    <xf numFmtId="172" fontId="27" fillId="0" borderId="2" xfId="0" applyNumberFormat="1" applyFont="1" applyFill="1" applyBorder="1" applyAlignment="1">
      <alignment horizontal="center" vertical="center" wrapText="1"/>
    </xf>
    <xf numFmtId="1" fontId="27" fillId="0" borderId="2" xfId="0" applyNumberFormat="1" applyFont="1" applyFill="1" applyBorder="1" applyAlignment="1">
      <alignment horizontal="center" vertical="center" wrapText="1"/>
    </xf>
    <xf numFmtId="2" fontId="27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172" fontId="21" fillId="0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1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49" fontId="21" fillId="9" borderId="2" xfId="0" applyNumberFormat="1" applyFont="1" applyFill="1" applyBorder="1" applyAlignment="1">
      <alignment horizontal="center" vertical="center" wrapText="1"/>
    </xf>
    <xf numFmtId="172" fontId="19" fillId="9" borderId="2" xfId="0" applyNumberFormat="1" applyFont="1" applyFill="1" applyBorder="1" applyAlignment="1">
      <alignment horizontal="center" vertical="center" wrapText="1"/>
    </xf>
    <xf numFmtId="1" fontId="19" fillId="9" borderId="2" xfId="0" applyNumberFormat="1" applyFont="1" applyFill="1" applyBorder="1" applyAlignment="1">
      <alignment horizontal="center" vertical="center" wrapText="1"/>
    </xf>
    <xf numFmtId="2" fontId="19" fillId="9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0" fillId="9" borderId="0" xfId="0" applyFont="1" applyFill="1"/>
    <xf numFmtId="0" fontId="0" fillId="9" borderId="0" xfId="0" applyFill="1"/>
    <xf numFmtId="0" fontId="23" fillId="0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172" fontId="31" fillId="0" borderId="2" xfId="0" applyNumberFormat="1" applyFont="1" applyFill="1" applyBorder="1" applyAlignment="1">
      <alignment horizontal="center" vertical="center" wrapText="1"/>
    </xf>
    <xf numFmtId="1" fontId="31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172" fontId="33" fillId="0" borderId="2" xfId="0" applyNumberFormat="1" applyFont="1" applyFill="1" applyBorder="1" applyAlignment="1">
      <alignment horizontal="center" vertical="center" wrapText="1"/>
    </xf>
    <xf numFmtId="1" fontId="33" fillId="0" borderId="2" xfId="0" applyNumberFormat="1" applyFont="1" applyFill="1" applyBorder="1" applyAlignment="1">
      <alignment horizontal="center" vertical="center" wrapText="1"/>
    </xf>
    <xf numFmtId="2" fontId="33" fillId="0" borderId="2" xfId="0" applyNumberFormat="1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49" fontId="13" fillId="10" borderId="2" xfId="0" applyNumberFormat="1" applyFont="1" applyFill="1" applyBorder="1" applyAlignment="1">
      <alignment horizontal="left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172" fontId="19" fillId="10" borderId="2" xfId="0" applyNumberFormat="1" applyFont="1" applyFill="1" applyBorder="1" applyAlignment="1">
      <alignment horizontal="center" vertical="center" wrapText="1"/>
    </xf>
    <xf numFmtId="1" fontId="19" fillId="10" borderId="2" xfId="0" applyNumberFormat="1" applyFont="1" applyFill="1" applyBorder="1" applyAlignment="1">
      <alignment horizontal="center" vertical="center" wrapText="1"/>
    </xf>
    <xf numFmtId="2" fontId="19" fillId="10" borderId="2" xfId="0" applyNumberFormat="1" applyFont="1" applyFill="1" applyBorder="1" applyAlignment="1">
      <alignment horizontal="center" vertical="center" wrapText="1"/>
    </xf>
    <xf numFmtId="0" fontId="13" fillId="10" borderId="0" xfId="0" applyFont="1" applyFill="1" applyAlignment="1">
      <alignment vertical="center" wrapText="1"/>
    </xf>
    <xf numFmtId="0" fontId="0" fillId="10" borderId="0" xfId="0" applyFill="1"/>
  </cellXfs>
  <cellStyles count="35">
    <cellStyle name="Accent 1 1" xfId="1"/>
    <cellStyle name="Accent 1 2" xfId="2"/>
    <cellStyle name="Accent 2 1" xfId="3"/>
    <cellStyle name="Accent 2 2" xfId="4"/>
    <cellStyle name="Accent 3 1" xfId="5"/>
    <cellStyle name="Accent 3 2" xfId="6"/>
    <cellStyle name="Accent 4" xfId="7"/>
    <cellStyle name="Accent 5" xfId="8"/>
    <cellStyle name="Bad 1" xfId="9"/>
    <cellStyle name="Bad 2" xfId="10"/>
    <cellStyle name="Error 1" xfId="11"/>
    <cellStyle name="Error 2" xfId="12"/>
    <cellStyle name="Footnote 1" xfId="13"/>
    <cellStyle name="Footnote 2" xfId="14"/>
    <cellStyle name="Good 1" xfId="15"/>
    <cellStyle name="Good 2" xfId="16"/>
    <cellStyle name="Heading 1 1" xfId="17"/>
    <cellStyle name="Heading 1 2" xfId="18"/>
    <cellStyle name="Heading 2 1" xfId="19"/>
    <cellStyle name="Heading 2 2" xfId="20"/>
    <cellStyle name="Heading 3" xfId="21"/>
    <cellStyle name="Heading 4" xfId="22"/>
    <cellStyle name="Hyperlink 1" xfId="23"/>
    <cellStyle name="Hyperlink 2" xfId="24"/>
    <cellStyle name="Neutral 1" xfId="25"/>
    <cellStyle name="Neutral 2" xfId="26"/>
    <cellStyle name="Note 1" xfId="27"/>
    <cellStyle name="Note 2" xfId="28"/>
    <cellStyle name="Status 1" xfId="29"/>
    <cellStyle name="Status 2" xfId="30"/>
    <cellStyle name="Text 1" xfId="31"/>
    <cellStyle name="Text 2" xfId="32"/>
    <cellStyle name="Warning 1" xfId="33"/>
    <cellStyle name="Warning 2" xfId="3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39"/>
  <sheetViews>
    <sheetView tabSelected="1" view="pageBreakPreview" topLeftCell="A172" workbookViewId="0">
      <selection activeCell="B16" sqref="B16"/>
    </sheetView>
  </sheetViews>
  <sheetFormatPr defaultColWidth="8" defaultRowHeight="15" customHeight="1" x14ac:dyDescent="0.25"/>
  <cols>
    <col min="1" max="1" width="8.7109375" style="7" customWidth="1"/>
    <col min="2" max="2" width="44.85546875" style="7" customWidth="1"/>
    <col min="3" max="3" width="9.28515625" style="8" customWidth="1"/>
    <col min="4" max="5" width="6" style="9" customWidth="1"/>
    <col min="6" max="6" width="7.28515625" style="9" customWidth="1"/>
    <col min="7" max="7" width="9.85546875" style="10" customWidth="1"/>
    <col min="8" max="10" width="5.5703125" style="10" customWidth="1"/>
    <col min="11" max="11" width="7" style="11" customWidth="1"/>
    <col min="12" max="12" width="6" style="11" customWidth="1"/>
    <col min="13" max="13" width="6.42578125" style="11" customWidth="1"/>
    <col min="14" max="14" width="6" style="11" customWidth="1"/>
    <col min="15" max="225" width="8" style="7" customWidth="1"/>
    <col min="226" max="257" width="8" customWidth="1"/>
  </cols>
  <sheetData>
    <row r="1" spans="1:227" x14ac:dyDescent="0.25">
      <c r="A1" s="4" t="s">
        <v>0</v>
      </c>
      <c r="B1" s="3" t="s">
        <v>1</v>
      </c>
      <c r="C1" s="3" t="s">
        <v>2</v>
      </c>
      <c r="D1" s="2" t="s">
        <v>3</v>
      </c>
      <c r="E1" s="2"/>
      <c r="F1" s="2"/>
      <c r="G1" s="1" t="s">
        <v>4</v>
      </c>
      <c r="H1" s="1" t="s">
        <v>5</v>
      </c>
      <c r="I1" s="1"/>
      <c r="J1" s="1"/>
      <c r="K1" s="1"/>
      <c r="L1" s="6" t="s">
        <v>6</v>
      </c>
      <c r="M1" s="6"/>
      <c r="N1" s="6"/>
    </row>
    <row r="2" spans="1:227" x14ac:dyDescent="0.25">
      <c r="A2" s="4"/>
      <c r="B2" s="3"/>
      <c r="C2" s="3"/>
      <c r="D2" s="12" t="s">
        <v>7</v>
      </c>
      <c r="E2" s="12" t="s">
        <v>8</v>
      </c>
      <c r="F2" s="12" t="s">
        <v>9</v>
      </c>
      <c r="G2" s="1"/>
      <c r="H2" s="13" t="s">
        <v>10</v>
      </c>
      <c r="I2" s="13" t="s">
        <v>11</v>
      </c>
      <c r="J2" s="13" t="s">
        <v>12</v>
      </c>
      <c r="K2" s="14" t="s">
        <v>13</v>
      </c>
      <c r="L2" s="15" t="s">
        <v>14</v>
      </c>
      <c r="M2" s="14" t="s">
        <v>15</v>
      </c>
      <c r="N2" s="14" t="s">
        <v>16</v>
      </c>
    </row>
    <row r="3" spans="1:227" x14ac:dyDescent="0.25">
      <c r="A3" s="16"/>
      <c r="B3" s="17" t="s">
        <v>17</v>
      </c>
      <c r="C3" s="18"/>
      <c r="D3" s="19"/>
      <c r="E3" s="19"/>
      <c r="F3" s="19"/>
      <c r="G3" s="20"/>
      <c r="H3" s="20"/>
      <c r="I3" s="20"/>
      <c r="J3" s="20"/>
      <c r="K3" s="21"/>
      <c r="L3" s="21"/>
      <c r="M3" s="21"/>
      <c r="N3" s="21"/>
    </row>
    <row r="4" spans="1:227" x14ac:dyDescent="0.25">
      <c r="A4" s="22"/>
      <c r="B4" s="23" t="s">
        <v>18</v>
      </c>
      <c r="C4" s="18"/>
      <c r="D4" s="19"/>
      <c r="E4" s="19"/>
      <c r="F4" s="19"/>
      <c r="G4" s="20"/>
      <c r="H4" s="20"/>
      <c r="I4" s="20"/>
      <c r="J4" s="20"/>
      <c r="K4" s="21"/>
      <c r="L4" s="21"/>
      <c r="M4" s="21"/>
      <c r="N4" s="21"/>
    </row>
    <row r="5" spans="1:227" x14ac:dyDescent="0.25">
      <c r="A5" s="18"/>
      <c r="B5" s="25" t="s">
        <v>19</v>
      </c>
      <c r="C5" s="26"/>
      <c r="D5" s="19"/>
      <c r="E5" s="19"/>
      <c r="F5" s="19"/>
      <c r="G5" s="20"/>
      <c r="H5" s="20"/>
      <c r="I5" s="20"/>
      <c r="J5" s="20"/>
      <c r="K5" s="21"/>
      <c r="L5" s="21"/>
      <c r="M5" s="21"/>
      <c r="N5" s="21"/>
    </row>
    <row r="6" spans="1:227" x14ac:dyDescent="0.25">
      <c r="A6" s="24" t="s">
        <v>20</v>
      </c>
      <c r="B6" s="28" t="s">
        <v>127</v>
      </c>
      <c r="C6" s="29" t="s">
        <v>21</v>
      </c>
      <c r="D6" s="30">
        <v>20.9</v>
      </c>
      <c r="E6" s="30">
        <v>14.3</v>
      </c>
      <c r="F6" s="30">
        <v>68.599999999999994</v>
      </c>
      <c r="G6" s="31">
        <v>486</v>
      </c>
      <c r="H6" s="31">
        <v>85</v>
      </c>
      <c r="I6" s="31">
        <v>13</v>
      </c>
      <c r="J6" s="31">
        <v>80</v>
      </c>
      <c r="K6" s="27">
        <v>0.6</v>
      </c>
      <c r="L6" s="27">
        <v>0.06</v>
      </c>
      <c r="M6" s="27">
        <v>0.2</v>
      </c>
      <c r="N6" s="27">
        <v>4.0000000000000001E-3</v>
      </c>
    </row>
    <row r="7" spans="1:227" x14ac:dyDescent="0.25">
      <c r="A7" s="24">
        <v>376</v>
      </c>
      <c r="B7" s="47" t="s">
        <v>47</v>
      </c>
      <c r="C7" s="29" t="s">
        <v>35</v>
      </c>
      <c r="D7" s="30">
        <v>0.2</v>
      </c>
      <c r="E7" s="30">
        <v>0.1</v>
      </c>
      <c r="F7" s="30">
        <v>10.1</v>
      </c>
      <c r="G7" s="31">
        <v>41</v>
      </c>
      <c r="H7" s="31">
        <v>5</v>
      </c>
      <c r="I7" s="31">
        <v>4</v>
      </c>
      <c r="J7" s="31">
        <v>8</v>
      </c>
      <c r="K7" s="27">
        <v>0.85</v>
      </c>
      <c r="L7" s="27">
        <v>0</v>
      </c>
      <c r="M7" s="27">
        <v>0.1</v>
      </c>
      <c r="N7" s="27">
        <v>0</v>
      </c>
    </row>
    <row r="8" spans="1:227" x14ac:dyDescent="0.25">
      <c r="A8" s="18"/>
      <c r="B8" s="32" t="s">
        <v>24</v>
      </c>
      <c r="C8" s="26" t="s">
        <v>25</v>
      </c>
      <c r="D8" s="19">
        <v>2</v>
      </c>
      <c r="E8" s="19">
        <v>0.5</v>
      </c>
      <c r="F8" s="19">
        <v>14.3</v>
      </c>
      <c r="G8" s="20">
        <v>70</v>
      </c>
      <c r="H8" s="20">
        <v>10</v>
      </c>
      <c r="I8" s="20">
        <v>0</v>
      </c>
      <c r="J8" s="20">
        <v>0</v>
      </c>
      <c r="K8" s="21">
        <v>0.5</v>
      </c>
      <c r="L8" s="21">
        <v>0.08</v>
      </c>
      <c r="M8" s="21">
        <v>0</v>
      </c>
      <c r="N8" s="21">
        <v>0</v>
      </c>
      <c r="HR8" s="33"/>
      <c r="HS8" s="33"/>
    </row>
    <row r="9" spans="1:227" x14ac:dyDescent="0.25">
      <c r="A9" s="24"/>
      <c r="B9" s="35" t="s">
        <v>26</v>
      </c>
      <c r="C9" s="36"/>
      <c r="D9" s="37">
        <f t="shared" ref="D9:N9" si="0">SUM(D6:D8)</f>
        <v>23.099999999999998</v>
      </c>
      <c r="E9" s="37">
        <f t="shared" si="0"/>
        <v>14.9</v>
      </c>
      <c r="F9" s="37">
        <f t="shared" si="0"/>
        <v>92.999999999999986</v>
      </c>
      <c r="G9" s="38">
        <f t="shared" si="0"/>
        <v>597</v>
      </c>
      <c r="H9" s="38">
        <f t="shared" si="0"/>
        <v>100</v>
      </c>
      <c r="I9" s="38">
        <f t="shared" si="0"/>
        <v>17</v>
      </c>
      <c r="J9" s="38">
        <f t="shared" si="0"/>
        <v>88</v>
      </c>
      <c r="K9" s="39">
        <f t="shared" si="0"/>
        <v>1.95</v>
      </c>
      <c r="L9" s="39">
        <f t="shared" si="0"/>
        <v>0.14000000000000001</v>
      </c>
      <c r="M9" s="39">
        <f t="shared" si="0"/>
        <v>0.30000000000000004</v>
      </c>
      <c r="N9" s="39">
        <f t="shared" si="0"/>
        <v>4.0000000000000001E-3</v>
      </c>
    </row>
    <row r="10" spans="1:227" x14ac:dyDescent="0.25">
      <c r="A10" s="24"/>
      <c r="B10" s="25" t="s">
        <v>27</v>
      </c>
      <c r="C10" s="29"/>
      <c r="D10" s="19"/>
      <c r="E10" s="19"/>
      <c r="F10" s="19"/>
      <c r="G10" s="20"/>
      <c r="H10" s="20"/>
      <c r="I10" s="20"/>
      <c r="J10" s="20"/>
      <c r="K10" s="21"/>
      <c r="L10" s="21"/>
      <c r="M10" s="21"/>
      <c r="N10" s="21"/>
    </row>
    <row r="11" spans="1:227" x14ac:dyDescent="0.25">
      <c r="A11" s="24" t="s">
        <v>28</v>
      </c>
      <c r="B11" s="40" t="s">
        <v>29</v>
      </c>
      <c r="C11" s="29" t="s">
        <v>30</v>
      </c>
      <c r="D11" s="30">
        <v>6.1</v>
      </c>
      <c r="E11" s="30">
        <v>6.3</v>
      </c>
      <c r="F11" s="30">
        <v>22.8</v>
      </c>
      <c r="G11" s="31">
        <v>173</v>
      </c>
      <c r="H11" s="31">
        <v>120</v>
      </c>
      <c r="I11" s="31">
        <v>16</v>
      </c>
      <c r="J11" s="31">
        <v>91</v>
      </c>
      <c r="K11" s="30">
        <v>1</v>
      </c>
      <c r="L11" s="30">
        <v>0.24</v>
      </c>
      <c r="M11" s="30">
        <v>10.1</v>
      </c>
      <c r="N11" s="27">
        <v>0.02</v>
      </c>
    </row>
    <row r="12" spans="1:227" x14ac:dyDescent="0.25">
      <c r="A12" s="24">
        <v>260</v>
      </c>
      <c r="B12" s="41" t="s">
        <v>148</v>
      </c>
      <c r="C12" s="29" t="s">
        <v>31</v>
      </c>
      <c r="D12" s="30">
        <v>8.1999999999999993</v>
      </c>
      <c r="E12" s="30">
        <v>8.6</v>
      </c>
      <c r="F12" s="30">
        <v>2.8</v>
      </c>
      <c r="G12" s="31">
        <v>121</v>
      </c>
      <c r="H12" s="31">
        <v>16</v>
      </c>
      <c r="I12" s="31">
        <v>15</v>
      </c>
      <c r="J12" s="31">
        <v>23</v>
      </c>
      <c r="K12" s="27">
        <v>1</v>
      </c>
      <c r="L12" s="27">
        <v>0</v>
      </c>
      <c r="M12" s="27">
        <v>0.6</v>
      </c>
      <c r="N12" s="27">
        <v>0.01</v>
      </c>
      <c r="HR12" s="33"/>
      <c r="HS12" s="33"/>
    </row>
    <row r="13" spans="1:227" s="43" customFormat="1" x14ac:dyDescent="0.25">
      <c r="A13" s="24">
        <v>302</v>
      </c>
      <c r="B13" s="42" t="s">
        <v>32</v>
      </c>
      <c r="C13" s="29" t="s">
        <v>33</v>
      </c>
      <c r="D13" s="30">
        <v>10.199999999999999</v>
      </c>
      <c r="E13" s="30">
        <v>8.8000000000000007</v>
      </c>
      <c r="F13" s="30">
        <v>44.1</v>
      </c>
      <c r="G13" s="31">
        <v>296</v>
      </c>
      <c r="H13" s="31">
        <v>18</v>
      </c>
      <c r="I13" s="31">
        <v>161</v>
      </c>
      <c r="J13" s="31">
        <v>242</v>
      </c>
      <c r="K13" s="27">
        <v>5.4</v>
      </c>
      <c r="L13" s="27">
        <v>0.25</v>
      </c>
      <c r="M13" s="27">
        <v>0</v>
      </c>
      <c r="N13" s="27">
        <v>0.03</v>
      </c>
      <c r="HR13" s="44"/>
    </row>
    <row r="14" spans="1:227" s="7" customFormat="1" x14ac:dyDescent="0.25">
      <c r="A14" s="18">
        <v>342</v>
      </c>
      <c r="B14" s="40" t="s">
        <v>34</v>
      </c>
      <c r="C14" s="26" t="s">
        <v>35</v>
      </c>
      <c r="D14" s="19">
        <v>0.2</v>
      </c>
      <c r="E14" s="19">
        <v>0.2</v>
      </c>
      <c r="F14" s="19">
        <v>13.9</v>
      </c>
      <c r="G14" s="20">
        <v>58</v>
      </c>
      <c r="H14" s="20">
        <v>7</v>
      </c>
      <c r="I14" s="20">
        <v>4</v>
      </c>
      <c r="J14" s="20">
        <v>4</v>
      </c>
      <c r="K14" s="21">
        <v>0.9</v>
      </c>
      <c r="L14" s="21">
        <v>0</v>
      </c>
      <c r="M14" s="21">
        <v>4.0999999999999996</v>
      </c>
      <c r="N14" s="21">
        <v>0</v>
      </c>
      <c r="HR14" s="33"/>
    </row>
    <row r="15" spans="1:227" s="43" customFormat="1" ht="25.5" x14ac:dyDescent="0.25">
      <c r="A15" s="18"/>
      <c r="B15" s="40" t="s">
        <v>36</v>
      </c>
      <c r="C15" s="26" t="s">
        <v>37</v>
      </c>
      <c r="D15" s="19">
        <v>3.8</v>
      </c>
      <c r="E15" s="19">
        <v>0.8</v>
      </c>
      <c r="F15" s="19">
        <v>25.1</v>
      </c>
      <c r="G15" s="20">
        <v>123</v>
      </c>
      <c r="H15" s="20">
        <v>28</v>
      </c>
      <c r="I15" s="20">
        <v>0</v>
      </c>
      <c r="J15" s="20">
        <v>0</v>
      </c>
      <c r="K15" s="21">
        <v>1.5</v>
      </c>
      <c r="L15" s="21">
        <v>0.2</v>
      </c>
      <c r="M15" s="21">
        <v>0</v>
      </c>
      <c r="N15" s="21">
        <v>0</v>
      </c>
      <c r="HR15" s="44"/>
    </row>
    <row r="16" spans="1:227" x14ac:dyDescent="0.25">
      <c r="A16" s="18"/>
      <c r="B16" s="45" t="s">
        <v>26</v>
      </c>
      <c r="C16" s="36"/>
      <c r="D16" s="37">
        <f t="shared" ref="D16:N16" si="1">SUM(D11:D15)</f>
        <v>28.5</v>
      </c>
      <c r="E16" s="37">
        <f t="shared" si="1"/>
        <v>24.7</v>
      </c>
      <c r="F16" s="37">
        <f t="shared" si="1"/>
        <v>108.70000000000002</v>
      </c>
      <c r="G16" s="38">
        <f t="shared" si="1"/>
        <v>771</v>
      </c>
      <c r="H16" s="38">
        <f t="shared" si="1"/>
        <v>189</v>
      </c>
      <c r="I16" s="38">
        <f t="shared" si="1"/>
        <v>196</v>
      </c>
      <c r="J16" s="38">
        <f t="shared" si="1"/>
        <v>360</v>
      </c>
      <c r="K16" s="39">
        <f t="shared" si="1"/>
        <v>9.8000000000000007</v>
      </c>
      <c r="L16" s="39">
        <f t="shared" si="1"/>
        <v>0.69</v>
      </c>
      <c r="M16" s="39">
        <f t="shared" si="1"/>
        <v>14.799999999999999</v>
      </c>
      <c r="N16" s="39">
        <f t="shared" si="1"/>
        <v>0.06</v>
      </c>
    </row>
    <row r="17" spans="1:226" x14ac:dyDescent="0.25">
      <c r="A17" s="18"/>
      <c r="B17" s="25" t="s">
        <v>38</v>
      </c>
      <c r="C17" s="26"/>
      <c r="D17" s="19"/>
      <c r="E17" s="19"/>
      <c r="F17" s="19"/>
      <c r="G17" s="20"/>
      <c r="H17" s="20"/>
      <c r="I17" s="20"/>
      <c r="J17" s="20"/>
      <c r="K17" s="21"/>
      <c r="L17" s="21"/>
      <c r="M17" s="21"/>
      <c r="N17" s="21"/>
    </row>
    <row r="18" spans="1:226" x14ac:dyDescent="0.25">
      <c r="A18" s="18" t="s">
        <v>39</v>
      </c>
      <c r="B18" s="42" t="s">
        <v>40</v>
      </c>
      <c r="C18" s="46">
        <v>100</v>
      </c>
      <c r="D18" s="30">
        <v>14.4</v>
      </c>
      <c r="E18" s="30">
        <v>17.100000000000001</v>
      </c>
      <c r="F18" s="30">
        <v>35.299999999999997</v>
      </c>
      <c r="G18" s="31">
        <v>353</v>
      </c>
      <c r="H18" s="31">
        <v>388</v>
      </c>
      <c r="I18" s="31">
        <v>31</v>
      </c>
      <c r="J18" s="31">
        <v>289</v>
      </c>
      <c r="K18" s="27">
        <v>0.8</v>
      </c>
      <c r="L18" s="27">
        <v>0.1</v>
      </c>
      <c r="M18" s="27">
        <v>0.27</v>
      </c>
      <c r="N18" s="27">
        <v>0.03</v>
      </c>
    </row>
    <row r="19" spans="1:226" x14ac:dyDescent="0.25">
      <c r="A19" s="24">
        <v>388</v>
      </c>
      <c r="B19" s="47" t="s">
        <v>41</v>
      </c>
      <c r="C19" s="29" t="s">
        <v>35</v>
      </c>
      <c r="D19" s="30">
        <v>0.7</v>
      </c>
      <c r="E19" s="30">
        <v>0.30000000000000004</v>
      </c>
      <c r="F19" s="30">
        <v>24.6</v>
      </c>
      <c r="G19" s="31">
        <v>104</v>
      </c>
      <c r="H19" s="31">
        <v>10</v>
      </c>
      <c r="I19" s="31">
        <v>3</v>
      </c>
      <c r="J19" s="31">
        <v>3</v>
      </c>
      <c r="K19" s="27">
        <v>0.65</v>
      </c>
      <c r="L19" s="27">
        <v>0.01</v>
      </c>
      <c r="M19" s="27">
        <v>20</v>
      </c>
      <c r="N19" s="27">
        <v>0</v>
      </c>
    </row>
    <row r="20" spans="1:226" x14ac:dyDescent="0.25">
      <c r="A20" s="18"/>
      <c r="B20" s="45" t="s">
        <v>26</v>
      </c>
      <c r="C20" s="36"/>
      <c r="D20" s="37">
        <f t="shared" ref="D20:N20" si="2">SUM(D18:D19)</f>
        <v>15.1</v>
      </c>
      <c r="E20" s="37">
        <f t="shared" si="2"/>
        <v>17.400000000000002</v>
      </c>
      <c r="F20" s="37">
        <f t="shared" si="2"/>
        <v>59.9</v>
      </c>
      <c r="G20" s="38">
        <f t="shared" si="2"/>
        <v>457</v>
      </c>
      <c r="H20" s="38">
        <f t="shared" si="2"/>
        <v>398</v>
      </c>
      <c r="I20" s="38">
        <f t="shared" si="2"/>
        <v>34</v>
      </c>
      <c r="J20" s="38">
        <f t="shared" si="2"/>
        <v>292</v>
      </c>
      <c r="K20" s="39">
        <f t="shared" si="2"/>
        <v>1.4500000000000002</v>
      </c>
      <c r="L20" s="39">
        <f t="shared" si="2"/>
        <v>0.11</v>
      </c>
      <c r="M20" s="39">
        <f t="shared" si="2"/>
        <v>20.27</v>
      </c>
      <c r="N20" s="39">
        <f t="shared" si="2"/>
        <v>0.03</v>
      </c>
    </row>
    <row r="21" spans="1:226" x14ac:dyDescent="0.25">
      <c r="A21" s="18"/>
      <c r="B21" s="48" t="s">
        <v>42</v>
      </c>
      <c r="C21" s="49"/>
      <c r="D21" s="49">
        <f t="shared" ref="D21:N21" si="3">D9+D16+D20</f>
        <v>66.699999999999989</v>
      </c>
      <c r="E21" s="49">
        <f t="shared" si="3"/>
        <v>57</v>
      </c>
      <c r="F21" s="49">
        <f t="shared" si="3"/>
        <v>261.59999999999997</v>
      </c>
      <c r="G21" s="50">
        <f t="shared" si="3"/>
        <v>1825</v>
      </c>
      <c r="H21" s="50">
        <f t="shared" si="3"/>
        <v>687</v>
      </c>
      <c r="I21" s="50">
        <f t="shared" si="3"/>
        <v>247</v>
      </c>
      <c r="J21" s="50">
        <f t="shared" si="3"/>
        <v>740</v>
      </c>
      <c r="K21" s="51">
        <f t="shared" si="3"/>
        <v>13.2</v>
      </c>
      <c r="L21" s="51">
        <f t="shared" si="3"/>
        <v>0.94</v>
      </c>
      <c r="M21" s="51">
        <f t="shared" si="3"/>
        <v>35.369999999999997</v>
      </c>
      <c r="N21" s="51">
        <f t="shared" si="3"/>
        <v>9.4E-2</v>
      </c>
    </row>
    <row r="22" spans="1:226" x14ac:dyDescent="0.25">
      <c r="A22" s="18"/>
      <c r="B22" s="23" t="s">
        <v>43</v>
      </c>
      <c r="C22" s="26"/>
      <c r="D22" s="19"/>
      <c r="E22" s="19"/>
      <c r="F22" s="19"/>
      <c r="G22" s="20"/>
      <c r="H22" s="20"/>
      <c r="I22" s="20"/>
      <c r="J22" s="20"/>
      <c r="K22" s="21"/>
      <c r="L22" s="21"/>
      <c r="M22" s="21"/>
      <c r="N22" s="21"/>
    </row>
    <row r="23" spans="1:226" x14ac:dyDescent="0.25">
      <c r="A23" s="18"/>
      <c r="B23" s="25" t="s">
        <v>44</v>
      </c>
      <c r="C23" s="26"/>
      <c r="D23" s="19"/>
      <c r="E23" s="19"/>
      <c r="F23" s="19"/>
      <c r="G23" s="20"/>
      <c r="H23" s="20"/>
      <c r="I23" s="20"/>
      <c r="J23" s="20"/>
      <c r="K23" s="21"/>
      <c r="L23" s="21"/>
      <c r="M23" s="21"/>
      <c r="N23" s="21"/>
    </row>
    <row r="24" spans="1:226" x14ac:dyDescent="0.25">
      <c r="A24" s="24">
        <v>14</v>
      </c>
      <c r="B24" s="42" t="s">
        <v>118</v>
      </c>
      <c r="C24" s="29" t="s">
        <v>59</v>
      </c>
      <c r="D24" s="30">
        <v>0.1</v>
      </c>
      <c r="E24" s="30">
        <v>6.2</v>
      </c>
      <c r="F24" s="30">
        <v>2.2000000000000002</v>
      </c>
      <c r="G24" s="31">
        <v>65</v>
      </c>
      <c r="H24" s="31">
        <v>0</v>
      </c>
      <c r="I24" s="31">
        <v>0</v>
      </c>
      <c r="J24" s="31">
        <v>0</v>
      </c>
      <c r="K24" s="27">
        <v>0</v>
      </c>
      <c r="L24" s="27">
        <v>0</v>
      </c>
      <c r="M24" s="27">
        <v>0</v>
      </c>
      <c r="N24" s="27">
        <v>0</v>
      </c>
    </row>
    <row r="25" spans="1:226" x14ac:dyDescent="0.25">
      <c r="A25" s="24">
        <v>265</v>
      </c>
      <c r="B25" s="41" t="s">
        <v>149</v>
      </c>
      <c r="C25" s="29" t="s">
        <v>35</v>
      </c>
      <c r="D25" s="30">
        <v>11.6</v>
      </c>
      <c r="E25" s="30">
        <v>11.7</v>
      </c>
      <c r="F25" s="30">
        <v>37.1</v>
      </c>
      <c r="G25" s="31">
        <v>300</v>
      </c>
      <c r="H25" s="31">
        <v>9</v>
      </c>
      <c r="I25" s="31">
        <v>41</v>
      </c>
      <c r="J25" s="31">
        <v>176</v>
      </c>
      <c r="K25" s="27">
        <v>1.49</v>
      </c>
      <c r="L25" s="27">
        <v>0.08</v>
      </c>
      <c r="M25" s="27">
        <v>0.74</v>
      </c>
      <c r="N25" s="27">
        <v>0</v>
      </c>
    </row>
    <row r="26" spans="1:226" x14ac:dyDescent="0.25">
      <c r="A26" s="24" t="s">
        <v>94</v>
      </c>
      <c r="B26" s="47" t="s">
        <v>95</v>
      </c>
      <c r="C26" s="29" t="s">
        <v>35</v>
      </c>
      <c r="D26" s="30">
        <v>2.7</v>
      </c>
      <c r="E26" s="30">
        <v>1.9</v>
      </c>
      <c r="F26" s="30">
        <v>22.5</v>
      </c>
      <c r="G26" s="31">
        <v>118</v>
      </c>
      <c r="H26" s="31">
        <v>85</v>
      </c>
      <c r="I26" s="31">
        <v>10</v>
      </c>
      <c r="J26" s="31">
        <v>63</v>
      </c>
      <c r="K26" s="27">
        <v>0.1</v>
      </c>
      <c r="L26" s="27">
        <v>0.30000000000000004</v>
      </c>
      <c r="M26" s="27">
        <v>0.9</v>
      </c>
      <c r="N26" s="27">
        <v>0.14000000000000001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</row>
    <row r="27" spans="1:226" x14ac:dyDescent="0.25">
      <c r="A27" s="18"/>
      <c r="B27" s="32" t="s">
        <v>24</v>
      </c>
      <c r="C27" s="26" t="s">
        <v>115</v>
      </c>
      <c r="D27" s="19">
        <v>2.8</v>
      </c>
      <c r="E27" s="19">
        <v>0.7</v>
      </c>
      <c r="F27" s="19">
        <v>20.02</v>
      </c>
      <c r="G27" s="20">
        <v>98</v>
      </c>
      <c r="H27" s="20">
        <v>14</v>
      </c>
      <c r="I27" s="20">
        <v>0</v>
      </c>
      <c r="J27" s="20">
        <v>0</v>
      </c>
      <c r="K27" s="21">
        <v>0.7</v>
      </c>
      <c r="L27" s="21">
        <v>0.112</v>
      </c>
      <c r="M27" s="21">
        <v>0</v>
      </c>
      <c r="N27" s="21">
        <v>0</v>
      </c>
    </row>
    <row r="28" spans="1:226" x14ac:dyDescent="0.25">
      <c r="A28" s="24"/>
      <c r="B28" s="35" t="s">
        <v>26</v>
      </c>
      <c r="C28" s="36"/>
      <c r="D28" s="37">
        <f>SUM(D24:D27)</f>
        <v>17.2</v>
      </c>
      <c r="E28" s="37">
        <f t="shared" ref="E28:N28" si="4">SUM(E24:E27)</f>
        <v>20.499999999999996</v>
      </c>
      <c r="F28" s="37">
        <f t="shared" si="4"/>
        <v>81.820000000000007</v>
      </c>
      <c r="G28" s="38">
        <f t="shared" si="4"/>
        <v>581</v>
      </c>
      <c r="H28" s="38">
        <f t="shared" si="4"/>
        <v>108</v>
      </c>
      <c r="I28" s="38">
        <f t="shared" si="4"/>
        <v>51</v>
      </c>
      <c r="J28" s="38">
        <f t="shared" si="4"/>
        <v>239</v>
      </c>
      <c r="K28" s="37">
        <f t="shared" si="4"/>
        <v>2.29</v>
      </c>
      <c r="L28" s="37">
        <f t="shared" si="4"/>
        <v>0.49200000000000005</v>
      </c>
      <c r="M28" s="37">
        <f t="shared" si="4"/>
        <v>1.6400000000000001</v>
      </c>
      <c r="N28" s="37">
        <f t="shared" si="4"/>
        <v>0.14000000000000001</v>
      </c>
    </row>
    <row r="29" spans="1:226" x14ac:dyDescent="0.25">
      <c r="A29" s="18"/>
      <c r="B29" s="25" t="s">
        <v>27</v>
      </c>
      <c r="C29" s="26"/>
      <c r="D29" s="19"/>
      <c r="E29" s="19"/>
      <c r="F29" s="19"/>
      <c r="G29" s="20"/>
      <c r="H29" s="20"/>
      <c r="I29" s="20"/>
      <c r="J29" s="20"/>
      <c r="K29" s="21"/>
      <c r="L29" s="21"/>
      <c r="M29" s="21"/>
      <c r="N29" s="21"/>
    </row>
    <row r="30" spans="1:226" s="43" customFormat="1" x14ac:dyDescent="0.25">
      <c r="A30" s="18">
        <v>102</v>
      </c>
      <c r="B30" s="41" t="s">
        <v>140</v>
      </c>
      <c r="C30" s="26" t="s">
        <v>49</v>
      </c>
      <c r="D30" s="19">
        <v>10.1</v>
      </c>
      <c r="E30" s="19">
        <v>4.3</v>
      </c>
      <c r="F30" s="19">
        <v>23.1</v>
      </c>
      <c r="G30" s="20">
        <v>172</v>
      </c>
      <c r="H30" s="20">
        <v>33</v>
      </c>
      <c r="I30" s="20">
        <v>17</v>
      </c>
      <c r="J30" s="20">
        <v>69</v>
      </c>
      <c r="K30" s="19">
        <v>3.2</v>
      </c>
      <c r="L30" s="19">
        <v>0.8</v>
      </c>
      <c r="M30" s="19">
        <v>13</v>
      </c>
      <c r="N30" s="21">
        <v>0.15</v>
      </c>
      <c r="HQ30" s="44"/>
    </row>
    <row r="31" spans="1:226" x14ac:dyDescent="0.25">
      <c r="A31" s="24">
        <v>295</v>
      </c>
      <c r="B31" s="42" t="s">
        <v>50</v>
      </c>
      <c r="C31" s="29" t="s">
        <v>31</v>
      </c>
      <c r="D31" s="30">
        <v>20.2</v>
      </c>
      <c r="E31" s="30">
        <v>9</v>
      </c>
      <c r="F31" s="30">
        <v>16.8</v>
      </c>
      <c r="G31" s="31">
        <v>229</v>
      </c>
      <c r="H31" s="31">
        <v>42</v>
      </c>
      <c r="I31" s="31">
        <v>72</v>
      </c>
      <c r="J31" s="31">
        <v>151</v>
      </c>
      <c r="K31" s="27">
        <v>1.8</v>
      </c>
      <c r="L31" s="27">
        <v>0.2</v>
      </c>
      <c r="M31" s="27">
        <v>1.3</v>
      </c>
      <c r="N31" s="27">
        <v>0.06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</row>
    <row r="32" spans="1:226" s="43" customFormat="1" x14ac:dyDescent="0.25">
      <c r="A32" s="24">
        <v>309</v>
      </c>
      <c r="B32" s="42" t="s">
        <v>78</v>
      </c>
      <c r="C32" s="29" t="s">
        <v>33</v>
      </c>
      <c r="D32" s="30">
        <v>6.5</v>
      </c>
      <c r="E32" s="30">
        <v>5.7</v>
      </c>
      <c r="F32" s="30">
        <v>33.5</v>
      </c>
      <c r="G32" s="31">
        <v>212</v>
      </c>
      <c r="H32" s="31">
        <v>8</v>
      </c>
      <c r="I32" s="31">
        <v>9</v>
      </c>
      <c r="J32" s="31">
        <v>42</v>
      </c>
      <c r="K32" s="27">
        <v>0.91</v>
      </c>
      <c r="L32" s="27">
        <v>7.0000000000000007E-2</v>
      </c>
      <c r="M32" s="27">
        <v>0</v>
      </c>
      <c r="N32" s="27">
        <v>0.03</v>
      </c>
      <c r="HR32" s="44"/>
    </row>
    <row r="33" spans="1:227" s="43" customFormat="1" x14ac:dyDescent="0.25">
      <c r="A33" s="24">
        <v>348</v>
      </c>
      <c r="B33" s="52" t="s">
        <v>53</v>
      </c>
      <c r="C33" s="29" t="s">
        <v>35</v>
      </c>
      <c r="D33" s="19">
        <v>1</v>
      </c>
      <c r="E33" s="19">
        <v>0</v>
      </c>
      <c r="F33" s="19">
        <v>13.2</v>
      </c>
      <c r="G33" s="20">
        <v>86</v>
      </c>
      <c r="H33" s="20">
        <v>33</v>
      </c>
      <c r="I33" s="20">
        <v>21</v>
      </c>
      <c r="J33" s="20">
        <v>29</v>
      </c>
      <c r="K33" s="21">
        <v>0.69</v>
      </c>
      <c r="L33" s="21">
        <v>0.02</v>
      </c>
      <c r="M33" s="21">
        <v>0.89</v>
      </c>
      <c r="N33" s="21">
        <v>0</v>
      </c>
      <c r="HR33" s="44"/>
    </row>
    <row r="34" spans="1:227" ht="25.5" x14ac:dyDescent="0.25">
      <c r="A34" s="18"/>
      <c r="B34" s="40" t="s">
        <v>36</v>
      </c>
      <c r="C34" s="26" t="s">
        <v>37</v>
      </c>
      <c r="D34" s="19">
        <v>3.8</v>
      </c>
      <c r="E34" s="19">
        <v>0.8</v>
      </c>
      <c r="F34" s="19">
        <v>25.1</v>
      </c>
      <c r="G34" s="20">
        <v>123</v>
      </c>
      <c r="H34" s="20">
        <v>28</v>
      </c>
      <c r="I34" s="20">
        <v>0</v>
      </c>
      <c r="J34" s="20">
        <v>0</v>
      </c>
      <c r="K34" s="21">
        <v>1.5</v>
      </c>
      <c r="L34" s="21">
        <v>0.2</v>
      </c>
      <c r="M34" s="21">
        <v>0</v>
      </c>
      <c r="N34" s="21">
        <v>0</v>
      </c>
      <c r="HR34" s="33"/>
      <c r="HS34" s="33"/>
    </row>
    <row r="35" spans="1:227" x14ac:dyDescent="0.25">
      <c r="A35" s="18"/>
      <c r="B35" s="45" t="s">
        <v>26</v>
      </c>
      <c r="C35" s="36"/>
      <c r="D35" s="37">
        <f t="shared" ref="D35:N35" si="5">SUM(D30:D34)</f>
        <v>41.599999999999994</v>
      </c>
      <c r="E35" s="37">
        <f t="shared" si="5"/>
        <v>19.8</v>
      </c>
      <c r="F35" s="37">
        <f t="shared" si="5"/>
        <v>111.70000000000002</v>
      </c>
      <c r="G35" s="38">
        <f t="shared" si="5"/>
        <v>822</v>
      </c>
      <c r="H35" s="38">
        <f t="shared" si="5"/>
        <v>144</v>
      </c>
      <c r="I35" s="38">
        <f t="shared" si="5"/>
        <v>119</v>
      </c>
      <c r="J35" s="38">
        <f t="shared" si="5"/>
        <v>291</v>
      </c>
      <c r="K35" s="39">
        <f t="shared" si="5"/>
        <v>8.1</v>
      </c>
      <c r="L35" s="39">
        <f t="shared" si="5"/>
        <v>1.29</v>
      </c>
      <c r="M35" s="39">
        <f t="shared" si="5"/>
        <v>15.190000000000001</v>
      </c>
      <c r="N35" s="39">
        <f t="shared" si="5"/>
        <v>0.24</v>
      </c>
    </row>
    <row r="36" spans="1:227" x14ac:dyDescent="0.25">
      <c r="A36" s="18"/>
      <c r="B36" s="25" t="s">
        <v>38</v>
      </c>
      <c r="C36" s="36"/>
      <c r="D36" s="37"/>
      <c r="E36" s="37"/>
      <c r="F36" s="37"/>
      <c r="G36" s="38"/>
      <c r="H36" s="38"/>
      <c r="I36" s="38"/>
      <c r="J36" s="38"/>
      <c r="K36" s="39"/>
      <c r="L36" s="39"/>
      <c r="M36" s="39"/>
      <c r="N36" s="39"/>
    </row>
    <row r="37" spans="1:227" x14ac:dyDescent="0.25">
      <c r="A37" s="24"/>
      <c r="B37" s="42" t="s">
        <v>54</v>
      </c>
      <c r="C37" s="29" t="s">
        <v>35</v>
      </c>
      <c r="D37" s="19">
        <v>2</v>
      </c>
      <c r="E37" s="19">
        <v>1</v>
      </c>
      <c r="F37" s="19">
        <v>22</v>
      </c>
      <c r="G37" s="20">
        <v>100</v>
      </c>
      <c r="H37" s="20">
        <v>0</v>
      </c>
      <c r="I37" s="20">
        <v>0</v>
      </c>
      <c r="J37" s="20">
        <v>0</v>
      </c>
      <c r="K37" s="21">
        <v>0</v>
      </c>
      <c r="L37" s="21">
        <v>0</v>
      </c>
      <c r="M37" s="21">
        <v>0</v>
      </c>
      <c r="N37" s="21">
        <v>0</v>
      </c>
    </row>
    <row r="38" spans="1:227" ht="25.5" x14ac:dyDescent="0.25">
      <c r="A38" s="24" t="s">
        <v>55</v>
      </c>
      <c r="B38" s="47" t="s">
        <v>56</v>
      </c>
      <c r="C38" s="29" t="s">
        <v>52</v>
      </c>
      <c r="D38" s="30">
        <v>5.7</v>
      </c>
      <c r="E38" s="19">
        <v>7.1</v>
      </c>
      <c r="F38" s="19">
        <v>27.7</v>
      </c>
      <c r="G38" s="20">
        <v>197</v>
      </c>
      <c r="H38" s="20">
        <v>25</v>
      </c>
      <c r="I38" s="20">
        <v>8</v>
      </c>
      <c r="J38" s="20">
        <v>42</v>
      </c>
      <c r="K38" s="21">
        <v>0.4</v>
      </c>
      <c r="L38" s="21">
        <v>0.05</v>
      </c>
      <c r="M38" s="21">
        <v>0.05</v>
      </c>
      <c r="N38" s="21">
        <v>7.0000000000000001E-3</v>
      </c>
    </row>
    <row r="39" spans="1:227" x14ac:dyDescent="0.25">
      <c r="A39" s="18"/>
      <c r="B39" s="45" t="s">
        <v>26</v>
      </c>
      <c r="C39" s="36"/>
      <c r="D39" s="37">
        <f t="shared" ref="D39:N39" si="6">SUM(D37:D38)</f>
        <v>7.7</v>
      </c>
      <c r="E39" s="37">
        <f t="shared" si="6"/>
        <v>8.1</v>
      </c>
      <c r="F39" s="37">
        <f t="shared" si="6"/>
        <v>49.7</v>
      </c>
      <c r="G39" s="38">
        <f t="shared" si="6"/>
        <v>297</v>
      </c>
      <c r="H39" s="38">
        <f t="shared" si="6"/>
        <v>25</v>
      </c>
      <c r="I39" s="38">
        <f t="shared" si="6"/>
        <v>8</v>
      </c>
      <c r="J39" s="38">
        <f t="shared" si="6"/>
        <v>42</v>
      </c>
      <c r="K39" s="39">
        <f t="shared" si="6"/>
        <v>0.4</v>
      </c>
      <c r="L39" s="39">
        <f t="shared" si="6"/>
        <v>0.05</v>
      </c>
      <c r="M39" s="39">
        <f t="shared" si="6"/>
        <v>0.05</v>
      </c>
      <c r="N39" s="39">
        <f t="shared" si="6"/>
        <v>7.0000000000000001E-3</v>
      </c>
    </row>
    <row r="40" spans="1:227" x14ac:dyDescent="0.25">
      <c r="A40" s="18"/>
      <c r="B40" s="53" t="s">
        <v>42</v>
      </c>
      <c r="C40" s="49"/>
      <c r="D40" s="49">
        <f t="shared" ref="D40:N40" si="7">D28+D35+D39</f>
        <v>66.5</v>
      </c>
      <c r="E40" s="49">
        <f t="shared" si="7"/>
        <v>48.4</v>
      </c>
      <c r="F40" s="49">
        <f t="shared" si="7"/>
        <v>243.22000000000003</v>
      </c>
      <c r="G40" s="50">
        <f t="shared" si="7"/>
        <v>1700</v>
      </c>
      <c r="H40" s="50">
        <f t="shared" si="7"/>
        <v>277</v>
      </c>
      <c r="I40" s="50">
        <f t="shared" si="7"/>
        <v>178</v>
      </c>
      <c r="J40" s="50">
        <f t="shared" si="7"/>
        <v>572</v>
      </c>
      <c r="K40" s="51">
        <f t="shared" si="7"/>
        <v>10.790000000000001</v>
      </c>
      <c r="L40" s="51">
        <f t="shared" si="7"/>
        <v>1.8320000000000001</v>
      </c>
      <c r="M40" s="51">
        <f t="shared" si="7"/>
        <v>16.880000000000003</v>
      </c>
      <c r="N40" s="51">
        <f t="shared" si="7"/>
        <v>0.38700000000000001</v>
      </c>
    </row>
    <row r="41" spans="1:227" x14ac:dyDescent="0.25">
      <c r="A41" s="18"/>
      <c r="B41" s="23" t="s">
        <v>57</v>
      </c>
      <c r="C41" s="26"/>
      <c r="D41" s="19"/>
      <c r="E41" s="19"/>
      <c r="F41" s="19"/>
      <c r="G41" s="20"/>
      <c r="H41" s="20"/>
      <c r="I41" s="20"/>
      <c r="J41" s="20"/>
      <c r="K41" s="21"/>
      <c r="L41" s="21"/>
      <c r="M41" s="21"/>
      <c r="N41" s="21"/>
    </row>
    <row r="42" spans="1:227" x14ac:dyDescent="0.25">
      <c r="A42" s="18"/>
      <c r="B42" s="25" t="s">
        <v>44</v>
      </c>
      <c r="C42" s="26"/>
      <c r="D42" s="19"/>
      <c r="E42" s="19"/>
      <c r="F42" s="19"/>
      <c r="G42" s="20"/>
      <c r="H42" s="20"/>
      <c r="I42" s="20"/>
      <c r="J42" s="20"/>
      <c r="K42" s="21"/>
      <c r="L42" s="21"/>
      <c r="M42" s="21"/>
      <c r="N42" s="21"/>
    </row>
    <row r="43" spans="1:227" x14ac:dyDescent="0.25">
      <c r="A43" s="24">
        <v>14</v>
      </c>
      <c r="B43" s="42" t="s">
        <v>58</v>
      </c>
      <c r="C43" s="29" t="s">
        <v>59</v>
      </c>
      <c r="D43" s="30">
        <v>0.1</v>
      </c>
      <c r="E43" s="30">
        <v>7.3</v>
      </c>
      <c r="F43" s="30">
        <v>0.1</v>
      </c>
      <c r="G43" s="31">
        <v>66</v>
      </c>
      <c r="H43" s="31">
        <v>2</v>
      </c>
      <c r="I43" s="31">
        <v>0</v>
      </c>
      <c r="J43" s="31">
        <v>3</v>
      </c>
      <c r="K43" s="27">
        <v>0.02</v>
      </c>
      <c r="L43" s="27">
        <v>0.01</v>
      </c>
      <c r="M43" s="27">
        <v>0</v>
      </c>
      <c r="N43" s="27">
        <v>0.04</v>
      </c>
    </row>
    <row r="44" spans="1:227" ht="12" customHeight="1" x14ac:dyDescent="0.25">
      <c r="A44" s="24">
        <v>15</v>
      </c>
      <c r="B44" s="42" t="s">
        <v>60</v>
      </c>
      <c r="C44" s="29" t="s">
        <v>59</v>
      </c>
      <c r="D44" s="30">
        <v>2.2999999999999998</v>
      </c>
      <c r="E44" s="30">
        <v>2.9</v>
      </c>
      <c r="F44" s="30">
        <v>0</v>
      </c>
      <c r="G44" s="31">
        <v>35</v>
      </c>
      <c r="H44" s="31">
        <v>100</v>
      </c>
      <c r="I44" s="31">
        <v>5.5</v>
      </c>
      <c r="J44" s="31">
        <v>60</v>
      </c>
      <c r="K44" s="27">
        <v>0.1</v>
      </c>
      <c r="L44" s="27">
        <v>0</v>
      </c>
      <c r="M44" s="27">
        <v>7.0000000000000007E-2</v>
      </c>
      <c r="N44" s="27">
        <v>0.03</v>
      </c>
    </row>
    <row r="45" spans="1:227" x14ac:dyDescent="0.25">
      <c r="A45" s="24">
        <v>210</v>
      </c>
      <c r="B45" s="42" t="s">
        <v>150</v>
      </c>
      <c r="C45" s="29" t="s">
        <v>35</v>
      </c>
      <c r="D45" s="30">
        <v>18.600000000000001</v>
      </c>
      <c r="E45" s="30">
        <v>19.2</v>
      </c>
      <c r="F45" s="30">
        <v>4.5999999999999996</v>
      </c>
      <c r="G45" s="31">
        <v>266</v>
      </c>
      <c r="H45" s="31">
        <v>165</v>
      </c>
      <c r="I45" s="31">
        <v>27</v>
      </c>
      <c r="J45" s="31">
        <v>328</v>
      </c>
      <c r="K45" s="27">
        <v>3.46</v>
      </c>
      <c r="L45" s="27">
        <v>0.09</v>
      </c>
      <c r="M45" s="27">
        <v>0.98</v>
      </c>
      <c r="N45" s="27">
        <v>1.4999999999999999E-2</v>
      </c>
    </row>
    <row r="46" spans="1:227" x14ac:dyDescent="0.25">
      <c r="A46" s="18">
        <v>377</v>
      </c>
      <c r="B46" s="22" t="s">
        <v>22</v>
      </c>
      <c r="C46" s="26" t="s">
        <v>23</v>
      </c>
      <c r="D46" s="19">
        <v>0.30000000000000004</v>
      </c>
      <c r="E46" s="19">
        <v>0.1</v>
      </c>
      <c r="F46" s="19">
        <v>10.3</v>
      </c>
      <c r="G46" s="20">
        <v>43</v>
      </c>
      <c r="H46" s="20">
        <v>8</v>
      </c>
      <c r="I46" s="20">
        <v>5</v>
      </c>
      <c r="J46" s="20">
        <v>10</v>
      </c>
      <c r="K46" s="21">
        <v>0.89</v>
      </c>
      <c r="L46" s="21">
        <v>0</v>
      </c>
      <c r="M46" s="21">
        <v>2.9</v>
      </c>
      <c r="N46" s="21">
        <v>0</v>
      </c>
    </row>
    <row r="47" spans="1:227" x14ac:dyDescent="0.25">
      <c r="A47" s="18"/>
      <c r="B47" s="32" t="s">
        <v>24</v>
      </c>
      <c r="C47" s="26" t="s">
        <v>25</v>
      </c>
      <c r="D47" s="19">
        <v>2</v>
      </c>
      <c r="E47" s="19">
        <v>0.5</v>
      </c>
      <c r="F47" s="19">
        <v>14.3</v>
      </c>
      <c r="G47" s="20">
        <v>70</v>
      </c>
      <c r="H47" s="20">
        <v>10</v>
      </c>
      <c r="I47" s="20">
        <v>0</v>
      </c>
      <c r="J47" s="20">
        <v>0</v>
      </c>
      <c r="K47" s="21">
        <v>0.5</v>
      </c>
      <c r="L47" s="21">
        <v>0.08</v>
      </c>
      <c r="M47" s="21">
        <v>0</v>
      </c>
      <c r="N47" s="21">
        <v>0</v>
      </c>
    </row>
    <row r="48" spans="1:227" x14ac:dyDescent="0.25">
      <c r="A48" s="18"/>
      <c r="B48" s="45" t="s">
        <v>26</v>
      </c>
      <c r="C48" s="36"/>
      <c r="D48" s="37">
        <f t="shared" ref="D48:N48" si="8">SUM(D43:D47)</f>
        <v>23.3</v>
      </c>
      <c r="E48" s="37">
        <f t="shared" si="8"/>
        <v>30</v>
      </c>
      <c r="F48" s="37">
        <f t="shared" si="8"/>
        <v>29.3</v>
      </c>
      <c r="G48" s="38">
        <f t="shared" si="8"/>
        <v>480</v>
      </c>
      <c r="H48" s="38">
        <f t="shared" si="8"/>
        <v>285</v>
      </c>
      <c r="I48" s="38">
        <f t="shared" si="8"/>
        <v>37.5</v>
      </c>
      <c r="J48" s="38">
        <f t="shared" si="8"/>
        <v>401</v>
      </c>
      <c r="K48" s="39">
        <f t="shared" si="8"/>
        <v>4.97</v>
      </c>
      <c r="L48" s="39">
        <f t="shared" si="8"/>
        <v>0.18</v>
      </c>
      <c r="M48" s="39">
        <f t="shared" si="8"/>
        <v>3.95</v>
      </c>
      <c r="N48" s="39">
        <f t="shared" si="8"/>
        <v>8.5000000000000006E-2</v>
      </c>
    </row>
    <row r="49" spans="1:227" x14ac:dyDescent="0.25">
      <c r="A49" s="18"/>
      <c r="B49" s="25" t="s">
        <v>27</v>
      </c>
      <c r="C49" s="26"/>
      <c r="D49" s="19"/>
      <c r="E49" s="19"/>
      <c r="F49" s="19"/>
      <c r="G49" s="20"/>
      <c r="H49" s="20"/>
      <c r="I49" s="20"/>
      <c r="J49" s="20"/>
      <c r="K49" s="21"/>
      <c r="L49" s="21"/>
      <c r="M49" s="21"/>
      <c r="N49" s="21"/>
    </row>
    <row r="50" spans="1:227" x14ac:dyDescent="0.25">
      <c r="A50" s="18" t="s">
        <v>75</v>
      </c>
      <c r="B50" s="42" t="s">
        <v>76</v>
      </c>
      <c r="C50" s="29" t="s">
        <v>144</v>
      </c>
      <c r="D50" s="19">
        <v>9.5</v>
      </c>
      <c r="E50" s="19">
        <v>0.8</v>
      </c>
      <c r="F50" s="19">
        <v>13.7</v>
      </c>
      <c r="G50" s="20">
        <v>100</v>
      </c>
      <c r="H50" s="20">
        <v>12</v>
      </c>
      <c r="I50" s="20">
        <v>23</v>
      </c>
      <c r="J50" s="20">
        <v>37</v>
      </c>
      <c r="K50" s="19">
        <v>0.8</v>
      </c>
      <c r="L50" s="19">
        <v>0.1</v>
      </c>
      <c r="M50" s="19">
        <v>0.7</v>
      </c>
      <c r="N50" s="21">
        <v>0.02</v>
      </c>
    </row>
    <row r="51" spans="1:227" s="43" customFormat="1" x14ac:dyDescent="0.25">
      <c r="A51" s="18">
        <v>259</v>
      </c>
      <c r="B51" s="42" t="s">
        <v>151</v>
      </c>
      <c r="C51" s="29" t="s">
        <v>35</v>
      </c>
      <c r="D51" s="19">
        <v>10.1</v>
      </c>
      <c r="E51" s="19">
        <v>12</v>
      </c>
      <c r="F51" s="19">
        <v>19.3</v>
      </c>
      <c r="G51" s="20">
        <v>226</v>
      </c>
      <c r="H51" s="20">
        <v>16</v>
      </c>
      <c r="I51" s="20">
        <v>40</v>
      </c>
      <c r="J51" s="20">
        <v>165</v>
      </c>
      <c r="K51" s="21">
        <v>1.99</v>
      </c>
      <c r="L51" s="21">
        <v>0.17</v>
      </c>
      <c r="M51" s="21">
        <v>8.16</v>
      </c>
      <c r="N51" s="21">
        <v>0</v>
      </c>
      <c r="HR51" s="44"/>
    </row>
    <row r="52" spans="1:227" x14ac:dyDescent="0.25">
      <c r="A52" s="24">
        <v>388</v>
      </c>
      <c r="B52" s="47" t="s">
        <v>41</v>
      </c>
      <c r="C52" s="29" t="s">
        <v>35</v>
      </c>
      <c r="D52" s="30">
        <v>0.7</v>
      </c>
      <c r="E52" s="30">
        <v>0.30000000000000004</v>
      </c>
      <c r="F52" s="30">
        <v>24.6</v>
      </c>
      <c r="G52" s="31">
        <v>104</v>
      </c>
      <c r="H52" s="31">
        <v>10</v>
      </c>
      <c r="I52" s="31">
        <v>3</v>
      </c>
      <c r="J52" s="31">
        <v>3</v>
      </c>
      <c r="K52" s="27">
        <v>0.65</v>
      </c>
      <c r="L52" s="27">
        <v>0.01</v>
      </c>
      <c r="M52" s="27">
        <v>20</v>
      </c>
      <c r="N52" s="27">
        <v>0</v>
      </c>
    </row>
    <row r="53" spans="1:227" ht="25.5" x14ac:dyDescent="0.25">
      <c r="A53" s="18"/>
      <c r="B53" s="40" t="s">
        <v>36</v>
      </c>
      <c r="C53" s="26" t="s">
        <v>37</v>
      </c>
      <c r="D53" s="19">
        <v>3.8</v>
      </c>
      <c r="E53" s="19">
        <v>0.8</v>
      </c>
      <c r="F53" s="19">
        <v>25.1</v>
      </c>
      <c r="G53" s="20">
        <v>123</v>
      </c>
      <c r="H53" s="20">
        <v>28</v>
      </c>
      <c r="I53" s="20">
        <v>0</v>
      </c>
      <c r="J53" s="20">
        <v>0</v>
      </c>
      <c r="K53" s="21">
        <v>1.5</v>
      </c>
      <c r="L53" s="21">
        <v>0.2</v>
      </c>
      <c r="M53" s="21">
        <v>0</v>
      </c>
      <c r="N53" s="21">
        <v>0</v>
      </c>
    </row>
    <row r="54" spans="1:227" x14ac:dyDescent="0.25">
      <c r="A54" s="18"/>
      <c r="B54" s="45" t="s">
        <v>26</v>
      </c>
      <c r="C54" s="36"/>
      <c r="D54" s="37">
        <f t="shared" ref="D54:N54" si="9">SUM(D50:D53)</f>
        <v>24.1</v>
      </c>
      <c r="E54" s="37">
        <f t="shared" si="9"/>
        <v>13.900000000000002</v>
      </c>
      <c r="F54" s="37">
        <f t="shared" si="9"/>
        <v>82.7</v>
      </c>
      <c r="G54" s="38">
        <f t="shared" si="9"/>
        <v>553</v>
      </c>
      <c r="H54" s="38">
        <f t="shared" si="9"/>
        <v>66</v>
      </c>
      <c r="I54" s="38">
        <f t="shared" si="9"/>
        <v>66</v>
      </c>
      <c r="J54" s="38">
        <f t="shared" si="9"/>
        <v>205</v>
      </c>
      <c r="K54" s="39">
        <f t="shared" si="9"/>
        <v>4.9399999999999995</v>
      </c>
      <c r="L54" s="39">
        <f t="shared" si="9"/>
        <v>0.48000000000000004</v>
      </c>
      <c r="M54" s="39">
        <f t="shared" si="9"/>
        <v>28.86</v>
      </c>
      <c r="N54" s="39">
        <f t="shared" si="9"/>
        <v>0.02</v>
      </c>
    </row>
    <row r="55" spans="1:227" s="54" customFormat="1" x14ac:dyDescent="0.25">
      <c r="A55" s="18"/>
      <c r="B55" s="25" t="s">
        <v>38</v>
      </c>
      <c r="C55" s="26"/>
      <c r="D55" s="19"/>
      <c r="E55" s="19"/>
      <c r="F55" s="19"/>
      <c r="G55" s="20"/>
      <c r="H55" s="20"/>
      <c r="I55" s="20"/>
      <c r="J55" s="20"/>
      <c r="K55" s="21"/>
      <c r="L55" s="21"/>
      <c r="M55" s="21"/>
      <c r="N55" s="21"/>
    </row>
    <row r="56" spans="1:227" s="54" customFormat="1" x14ac:dyDescent="0.25">
      <c r="A56" s="18" t="s">
        <v>62</v>
      </c>
      <c r="B56" s="32" t="s">
        <v>63</v>
      </c>
      <c r="C56" s="29" t="s">
        <v>64</v>
      </c>
      <c r="D56" s="19">
        <v>8.1999999999999993</v>
      </c>
      <c r="E56" s="19">
        <v>7.2</v>
      </c>
      <c r="F56" s="19">
        <v>24</v>
      </c>
      <c r="G56" s="20">
        <v>194</v>
      </c>
      <c r="H56" s="20">
        <v>59</v>
      </c>
      <c r="I56" s="20">
        <v>13</v>
      </c>
      <c r="J56" s="20">
        <v>86</v>
      </c>
      <c r="K56" s="21">
        <v>0.5</v>
      </c>
      <c r="L56" s="21">
        <v>0.1</v>
      </c>
      <c r="M56" s="21">
        <v>0</v>
      </c>
      <c r="N56" s="21">
        <v>0.01</v>
      </c>
    </row>
    <row r="57" spans="1:227" s="54" customFormat="1" x14ac:dyDescent="0.25">
      <c r="A57" s="18">
        <v>386</v>
      </c>
      <c r="B57" s="47" t="s">
        <v>65</v>
      </c>
      <c r="C57" s="46">
        <v>200</v>
      </c>
      <c r="D57" s="30">
        <v>5.6</v>
      </c>
      <c r="E57" s="30">
        <v>5</v>
      </c>
      <c r="F57" s="30">
        <v>22</v>
      </c>
      <c r="G57" s="31">
        <v>156</v>
      </c>
      <c r="H57" s="31">
        <v>242</v>
      </c>
      <c r="I57" s="31">
        <v>30</v>
      </c>
      <c r="J57" s="31">
        <v>188</v>
      </c>
      <c r="K57" s="27">
        <v>0.2</v>
      </c>
      <c r="L57" s="27">
        <v>0.1</v>
      </c>
      <c r="M57" s="27">
        <v>1.8</v>
      </c>
      <c r="N57" s="27">
        <v>0.04</v>
      </c>
    </row>
    <row r="58" spans="1:227" x14ac:dyDescent="0.25">
      <c r="A58" s="18"/>
      <c r="B58" s="45" t="s">
        <v>26</v>
      </c>
      <c r="C58" s="36"/>
      <c r="D58" s="37">
        <f t="shared" ref="D58:N58" si="10">SUM(D56:D57)</f>
        <v>13.799999999999999</v>
      </c>
      <c r="E58" s="37">
        <f t="shared" si="10"/>
        <v>12.2</v>
      </c>
      <c r="F58" s="37">
        <f t="shared" si="10"/>
        <v>46</v>
      </c>
      <c r="G58" s="38">
        <f t="shared" si="10"/>
        <v>350</v>
      </c>
      <c r="H58" s="38">
        <f t="shared" si="10"/>
        <v>301</v>
      </c>
      <c r="I58" s="38">
        <f t="shared" si="10"/>
        <v>43</v>
      </c>
      <c r="J58" s="38">
        <f t="shared" si="10"/>
        <v>274</v>
      </c>
      <c r="K58" s="39">
        <f t="shared" si="10"/>
        <v>0.7</v>
      </c>
      <c r="L58" s="39">
        <f t="shared" si="10"/>
        <v>0.2</v>
      </c>
      <c r="M58" s="39">
        <f t="shared" si="10"/>
        <v>1.8</v>
      </c>
      <c r="N58" s="39">
        <f t="shared" si="10"/>
        <v>0.05</v>
      </c>
    </row>
    <row r="59" spans="1:227" x14ac:dyDescent="0.25">
      <c r="A59" s="18"/>
      <c r="B59" s="53" t="s">
        <v>42</v>
      </c>
      <c r="C59" s="49"/>
      <c r="D59" s="49">
        <f t="shared" ref="D59:N59" si="11">D48+D54+D58</f>
        <v>61.2</v>
      </c>
      <c r="E59" s="49">
        <f t="shared" si="11"/>
        <v>56.100000000000009</v>
      </c>
      <c r="F59" s="49">
        <f t="shared" si="11"/>
        <v>158</v>
      </c>
      <c r="G59" s="50">
        <f t="shared" si="11"/>
        <v>1383</v>
      </c>
      <c r="H59" s="50">
        <f t="shared" si="11"/>
        <v>652</v>
      </c>
      <c r="I59" s="50">
        <f t="shared" si="11"/>
        <v>146.5</v>
      </c>
      <c r="J59" s="50">
        <f t="shared" si="11"/>
        <v>880</v>
      </c>
      <c r="K59" s="51">
        <f t="shared" si="11"/>
        <v>10.61</v>
      </c>
      <c r="L59" s="51">
        <f t="shared" si="11"/>
        <v>0.8600000000000001</v>
      </c>
      <c r="M59" s="51">
        <f t="shared" si="11"/>
        <v>34.61</v>
      </c>
      <c r="N59" s="51">
        <f t="shared" si="11"/>
        <v>0.15500000000000003</v>
      </c>
    </row>
    <row r="60" spans="1:227" x14ac:dyDescent="0.25">
      <c r="A60" s="18"/>
      <c r="B60" s="23" t="s">
        <v>66</v>
      </c>
      <c r="C60" s="26"/>
      <c r="D60" s="19"/>
      <c r="E60" s="19"/>
      <c r="F60" s="19"/>
      <c r="G60" s="20"/>
      <c r="H60" s="20"/>
      <c r="I60" s="20"/>
      <c r="J60" s="20"/>
      <c r="K60" s="21"/>
      <c r="L60" s="21"/>
      <c r="M60" s="21"/>
      <c r="N60" s="21"/>
    </row>
    <row r="61" spans="1:227" x14ac:dyDescent="0.25">
      <c r="A61" s="18"/>
      <c r="B61" s="25" t="s">
        <v>19</v>
      </c>
      <c r="C61" s="26"/>
      <c r="D61" s="19"/>
      <c r="E61" s="19"/>
      <c r="F61" s="19"/>
      <c r="G61" s="20"/>
      <c r="H61" s="20"/>
      <c r="I61" s="20"/>
      <c r="J61" s="20"/>
      <c r="K61" s="21"/>
      <c r="L61" s="21"/>
      <c r="M61" s="21"/>
      <c r="N61" s="21"/>
      <c r="HR61" s="33"/>
      <c r="HS61" s="33"/>
    </row>
    <row r="62" spans="1:227" x14ac:dyDescent="0.25">
      <c r="A62" s="24">
        <v>260</v>
      </c>
      <c r="B62" s="41" t="s">
        <v>148</v>
      </c>
      <c r="C62" s="29" t="s">
        <v>31</v>
      </c>
      <c r="D62" s="30">
        <v>6.4</v>
      </c>
      <c r="E62" s="30">
        <v>9.5</v>
      </c>
      <c r="F62" s="30">
        <v>2.6</v>
      </c>
      <c r="G62" s="31">
        <v>134</v>
      </c>
      <c r="H62" s="31">
        <v>16</v>
      </c>
      <c r="I62" s="31">
        <v>16</v>
      </c>
      <c r="J62" s="31">
        <v>23</v>
      </c>
      <c r="K62" s="27">
        <v>1.0900000000000001</v>
      </c>
      <c r="L62" s="27">
        <v>0.05</v>
      </c>
      <c r="M62" s="27">
        <v>0.57999999999999996</v>
      </c>
      <c r="N62" s="27">
        <v>0.01</v>
      </c>
      <c r="HR62" s="33"/>
      <c r="HS62" s="33"/>
    </row>
    <row r="63" spans="1:227" x14ac:dyDescent="0.25">
      <c r="A63" s="24">
        <v>309</v>
      </c>
      <c r="B63" s="47" t="s">
        <v>51</v>
      </c>
      <c r="C63" s="46">
        <v>180</v>
      </c>
      <c r="D63" s="30">
        <v>6.5</v>
      </c>
      <c r="E63" s="30">
        <v>5.7</v>
      </c>
      <c r="F63" s="30">
        <v>33.5</v>
      </c>
      <c r="G63" s="31">
        <v>212</v>
      </c>
      <c r="H63" s="31">
        <v>8</v>
      </c>
      <c r="I63" s="31">
        <v>9</v>
      </c>
      <c r="J63" s="31">
        <v>42</v>
      </c>
      <c r="K63" s="27">
        <v>0.91</v>
      </c>
      <c r="L63" s="27">
        <v>7.0000000000000007E-2</v>
      </c>
      <c r="M63" s="27">
        <v>0</v>
      </c>
      <c r="N63" s="27">
        <v>0.03</v>
      </c>
      <c r="HR63" s="33"/>
      <c r="HS63" s="33"/>
    </row>
    <row r="64" spans="1:227" x14ac:dyDescent="0.25">
      <c r="A64" s="18" t="s">
        <v>67</v>
      </c>
      <c r="B64" s="47" t="s">
        <v>68</v>
      </c>
      <c r="C64" s="46">
        <v>200</v>
      </c>
      <c r="D64" s="30">
        <v>0</v>
      </c>
      <c r="E64" s="30">
        <v>0</v>
      </c>
      <c r="F64" s="30">
        <v>28</v>
      </c>
      <c r="G64" s="31">
        <v>112</v>
      </c>
      <c r="H64" s="31">
        <v>3</v>
      </c>
      <c r="I64" s="31">
        <v>0</v>
      </c>
      <c r="J64" s="31">
        <v>6</v>
      </c>
      <c r="K64" s="27">
        <v>0.03</v>
      </c>
      <c r="L64" s="27">
        <v>0</v>
      </c>
      <c r="M64" s="27">
        <v>7.6</v>
      </c>
      <c r="N64" s="27">
        <v>0</v>
      </c>
    </row>
    <row r="65" spans="1:226" x14ac:dyDescent="0.25">
      <c r="A65" s="18"/>
      <c r="B65" s="32" t="s">
        <v>24</v>
      </c>
      <c r="C65" s="26" t="s">
        <v>25</v>
      </c>
      <c r="D65" s="19">
        <v>2</v>
      </c>
      <c r="E65" s="19">
        <v>0.5</v>
      </c>
      <c r="F65" s="19">
        <v>14.3</v>
      </c>
      <c r="G65" s="20">
        <v>70</v>
      </c>
      <c r="H65" s="20">
        <v>10</v>
      </c>
      <c r="I65" s="20">
        <v>0</v>
      </c>
      <c r="J65" s="20">
        <v>0</v>
      </c>
      <c r="K65" s="21">
        <v>0.5</v>
      </c>
      <c r="L65" s="21">
        <v>0.08</v>
      </c>
      <c r="M65" s="21">
        <v>0</v>
      </c>
      <c r="N65" s="21">
        <v>0</v>
      </c>
    </row>
    <row r="66" spans="1:226" s="43" customFormat="1" x14ac:dyDescent="0.25">
      <c r="A66" s="18"/>
      <c r="B66" s="45" t="s">
        <v>26</v>
      </c>
      <c r="C66" s="36"/>
      <c r="D66" s="37">
        <f t="shared" ref="D66:N66" si="12">SUM(D62:D65)</f>
        <v>14.9</v>
      </c>
      <c r="E66" s="37">
        <f t="shared" si="12"/>
        <v>15.7</v>
      </c>
      <c r="F66" s="37">
        <f t="shared" si="12"/>
        <v>78.399999999999991</v>
      </c>
      <c r="G66" s="38">
        <f t="shared" si="12"/>
        <v>528</v>
      </c>
      <c r="H66" s="38">
        <f t="shared" si="12"/>
        <v>37</v>
      </c>
      <c r="I66" s="38">
        <f t="shared" si="12"/>
        <v>25</v>
      </c>
      <c r="J66" s="38">
        <f t="shared" si="12"/>
        <v>71</v>
      </c>
      <c r="K66" s="39">
        <f t="shared" si="12"/>
        <v>2.5299999999999998</v>
      </c>
      <c r="L66" s="39">
        <f t="shared" si="12"/>
        <v>0.2</v>
      </c>
      <c r="M66" s="39">
        <f t="shared" si="12"/>
        <v>8.18</v>
      </c>
      <c r="N66" s="39">
        <f t="shared" si="12"/>
        <v>0.04</v>
      </c>
      <c r="HR66" s="44"/>
    </row>
    <row r="67" spans="1:226" s="43" customFormat="1" x14ac:dyDescent="0.25">
      <c r="A67" s="18"/>
      <c r="B67" s="25" t="s">
        <v>27</v>
      </c>
      <c r="C67" s="26"/>
      <c r="D67" s="19"/>
      <c r="E67" s="19"/>
      <c r="F67" s="19"/>
      <c r="G67" s="20"/>
      <c r="H67" s="20"/>
      <c r="I67" s="20"/>
      <c r="J67" s="20"/>
      <c r="K67" s="21"/>
      <c r="L67" s="21"/>
      <c r="M67" s="21"/>
      <c r="N67" s="21"/>
      <c r="HR67" s="44"/>
    </row>
    <row r="68" spans="1:226" x14ac:dyDescent="0.25">
      <c r="A68" s="24">
        <v>112</v>
      </c>
      <c r="B68" s="40" t="s">
        <v>69</v>
      </c>
      <c r="C68" s="29" t="s">
        <v>49</v>
      </c>
      <c r="D68" s="30">
        <v>4.8</v>
      </c>
      <c r="E68" s="30">
        <v>4</v>
      </c>
      <c r="F68" s="30">
        <v>14</v>
      </c>
      <c r="G68" s="31">
        <v>111</v>
      </c>
      <c r="H68" s="31">
        <v>9</v>
      </c>
      <c r="I68" s="31">
        <v>18</v>
      </c>
      <c r="J68" s="31">
        <v>73</v>
      </c>
      <c r="K68" s="27">
        <v>1</v>
      </c>
      <c r="L68" s="27">
        <v>0.1</v>
      </c>
      <c r="M68" s="27">
        <v>5.2</v>
      </c>
      <c r="N68" s="27">
        <v>0</v>
      </c>
    </row>
    <row r="69" spans="1:226" s="43" customFormat="1" x14ac:dyDescent="0.25">
      <c r="A69" s="78">
        <v>234</v>
      </c>
      <c r="B69" s="79" t="s">
        <v>141</v>
      </c>
      <c r="C69" s="80" t="s">
        <v>31</v>
      </c>
      <c r="D69" s="81">
        <v>13</v>
      </c>
      <c r="E69" s="81">
        <v>10.5</v>
      </c>
      <c r="F69" s="81">
        <v>15.5</v>
      </c>
      <c r="G69" s="82">
        <v>208</v>
      </c>
      <c r="H69" s="82">
        <v>62</v>
      </c>
      <c r="I69" s="82">
        <v>43</v>
      </c>
      <c r="J69" s="82">
        <v>176</v>
      </c>
      <c r="K69" s="81">
        <v>1.3</v>
      </c>
      <c r="L69" s="81">
        <v>0.2</v>
      </c>
      <c r="M69" s="81">
        <v>0.4</v>
      </c>
      <c r="N69" s="83">
        <v>4.4000000000000004</v>
      </c>
      <c r="HQ69" s="44"/>
    </row>
    <row r="70" spans="1:226" s="43" customFormat="1" x14ac:dyDescent="0.25">
      <c r="A70" s="18">
        <v>312</v>
      </c>
      <c r="B70" s="47" t="s">
        <v>70</v>
      </c>
      <c r="C70" s="26" t="s">
        <v>33</v>
      </c>
      <c r="D70" s="19">
        <v>3.8</v>
      </c>
      <c r="E70" s="19">
        <v>6.3</v>
      </c>
      <c r="F70" s="19">
        <v>14.5</v>
      </c>
      <c r="G70" s="20">
        <v>130</v>
      </c>
      <c r="H70" s="20">
        <v>46</v>
      </c>
      <c r="I70" s="20">
        <v>33</v>
      </c>
      <c r="J70" s="20">
        <v>99</v>
      </c>
      <c r="K70" s="21">
        <v>1.18</v>
      </c>
      <c r="L70" s="21">
        <v>0.01</v>
      </c>
      <c r="M70" s="21">
        <v>0.36</v>
      </c>
      <c r="N70" s="21">
        <v>0.06</v>
      </c>
      <c r="HR70" s="44"/>
    </row>
    <row r="71" spans="1:226" x14ac:dyDescent="0.25">
      <c r="A71" s="24">
        <v>376</v>
      </c>
      <c r="B71" s="47" t="s">
        <v>47</v>
      </c>
      <c r="C71" s="29" t="s">
        <v>35</v>
      </c>
      <c r="D71" s="30">
        <v>0.2</v>
      </c>
      <c r="E71" s="30">
        <v>0.1</v>
      </c>
      <c r="F71" s="30">
        <v>10.1</v>
      </c>
      <c r="G71" s="31">
        <v>41</v>
      </c>
      <c r="H71" s="31">
        <v>5</v>
      </c>
      <c r="I71" s="31">
        <v>4</v>
      </c>
      <c r="J71" s="31">
        <v>8</v>
      </c>
      <c r="K71" s="27">
        <v>0.85</v>
      </c>
      <c r="L71" s="27">
        <v>0</v>
      </c>
      <c r="M71" s="27">
        <v>0.1</v>
      </c>
      <c r="N71" s="27">
        <v>0</v>
      </c>
    </row>
    <row r="72" spans="1:226" ht="25.5" x14ac:dyDescent="0.25">
      <c r="A72" s="18"/>
      <c r="B72" s="40" t="s">
        <v>36</v>
      </c>
      <c r="C72" s="26" t="s">
        <v>37</v>
      </c>
      <c r="D72" s="19">
        <v>3.8</v>
      </c>
      <c r="E72" s="19">
        <v>0.8</v>
      </c>
      <c r="F72" s="19">
        <v>25.1</v>
      </c>
      <c r="G72" s="20">
        <v>123</v>
      </c>
      <c r="H72" s="20">
        <v>28</v>
      </c>
      <c r="I72" s="20">
        <v>0</v>
      </c>
      <c r="J72" s="20">
        <v>0</v>
      </c>
      <c r="K72" s="21">
        <v>1.5</v>
      </c>
      <c r="L72" s="21">
        <v>0.2</v>
      </c>
      <c r="M72" s="21">
        <v>0</v>
      </c>
      <c r="N72" s="21">
        <v>0</v>
      </c>
    </row>
    <row r="73" spans="1:226" x14ac:dyDescent="0.25">
      <c r="A73" s="24"/>
      <c r="B73" s="35" t="s">
        <v>26</v>
      </c>
      <c r="C73" s="36"/>
      <c r="D73" s="55">
        <f t="shared" ref="D73:N73" si="13">SUM(D68:D72)</f>
        <v>25.6</v>
      </c>
      <c r="E73" s="55">
        <f t="shared" si="13"/>
        <v>21.700000000000003</v>
      </c>
      <c r="F73" s="55">
        <f t="shared" si="13"/>
        <v>79.2</v>
      </c>
      <c r="G73" s="46">
        <f t="shared" si="13"/>
        <v>613</v>
      </c>
      <c r="H73" s="46">
        <f t="shared" si="13"/>
        <v>150</v>
      </c>
      <c r="I73" s="46">
        <f t="shared" si="13"/>
        <v>98</v>
      </c>
      <c r="J73" s="46">
        <f t="shared" si="13"/>
        <v>356</v>
      </c>
      <c r="K73" s="34">
        <f t="shared" si="13"/>
        <v>5.8299999999999992</v>
      </c>
      <c r="L73" s="34">
        <f t="shared" si="13"/>
        <v>0.51</v>
      </c>
      <c r="M73" s="34">
        <f t="shared" si="13"/>
        <v>6.0600000000000005</v>
      </c>
      <c r="N73" s="34">
        <f t="shared" si="13"/>
        <v>4.46</v>
      </c>
    </row>
    <row r="74" spans="1:226" x14ac:dyDescent="0.25">
      <c r="A74" s="18"/>
      <c r="B74" s="25" t="s">
        <v>38</v>
      </c>
      <c r="C74" s="26"/>
      <c r="D74" s="19"/>
      <c r="E74" s="19"/>
      <c r="F74" s="19"/>
      <c r="G74" s="20"/>
      <c r="H74" s="20"/>
      <c r="I74" s="20"/>
      <c r="J74" s="20"/>
      <c r="K74" s="21"/>
      <c r="L74" s="21"/>
      <c r="M74" s="21"/>
      <c r="N74" s="21"/>
    </row>
    <row r="75" spans="1:226" ht="12.75" customHeight="1" x14ac:dyDescent="0.25">
      <c r="A75" s="18" t="s">
        <v>71</v>
      </c>
      <c r="B75" s="32" t="s">
        <v>122</v>
      </c>
      <c r="C75" s="29" t="s">
        <v>72</v>
      </c>
      <c r="D75" s="19">
        <v>9.1</v>
      </c>
      <c r="E75" s="19">
        <v>10</v>
      </c>
      <c r="F75" s="19">
        <v>20.3</v>
      </c>
      <c r="G75" s="20">
        <v>208</v>
      </c>
      <c r="H75" s="20">
        <v>22</v>
      </c>
      <c r="I75" s="20">
        <v>16</v>
      </c>
      <c r="J75" s="20">
        <v>93</v>
      </c>
      <c r="K75" s="21">
        <v>0.9</v>
      </c>
      <c r="L75" s="21">
        <v>0.1</v>
      </c>
      <c r="M75" s="21">
        <v>0</v>
      </c>
      <c r="N75" s="21">
        <v>0.01</v>
      </c>
    </row>
    <row r="76" spans="1:226" ht="12" customHeight="1" x14ac:dyDescent="0.25">
      <c r="A76" s="24">
        <v>389</v>
      </c>
      <c r="B76" s="47" t="s">
        <v>123</v>
      </c>
      <c r="C76" s="29" t="s">
        <v>35</v>
      </c>
      <c r="D76" s="30">
        <v>0</v>
      </c>
      <c r="E76" s="30">
        <v>0</v>
      </c>
      <c r="F76" s="30">
        <v>22.4</v>
      </c>
      <c r="G76" s="31">
        <v>90</v>
      </c>
      <c r="H76" s="31">
        <v>0</v>
      </c>
      <c r="I76" s="31">
        <v>0</v>
      </c>
      <c r="J76" s="31">
        <v>0</v>
      </c>
      <c r="K76" s="27">
        <v>0</v>
      </c>
      <c r="L76" s="27">
        <v>0</v>
      </c>
      <c r="M76" s="27">
        <v>0</v>
      </c>
      <c r="N76" s="27">
        <v>0</v>
      </c>
    </row>
    <row r="77" spans="1:226" x14ac:dyDescent="0.25">
      <c r="A77" s="18"/>
      <c r="B77" s="45" t="s">
        <v>26</v>
      </c>
      <c r="C77" s="36"/>
      <c r="D77" s="37">
        <f t="shared" ref="D77:N77" si="14">SUM(D75:D76)</f>
        <v>9.1</v>
      </c>
      <c r="E77" s="37">
        <f t="shared" si="14"/>
        <v>10</v>
      </c>
      <c r="F77" s="37">
        <f t="shared" si="14"/>
        <v>42.7</v>
      </c>
      <c r="G77" s="38">
        <f t="shared" si="14"/>
        <v>298</v>
      </c>
      <c r="H77" s="38">
        <f t="shared" si="14"/>
        <v>22</v>
      </c>
      <c r="I77" s="38">
        <f t="shared" si="14"/>
        <v>16</v>
      </c>
      <c r="J77" s="38">
        <f t="shared" si="14"/>
        <v>93</v>
      </c>
      <c r="K77" s="39">
        <f t="shared" si="14"/>
        <v>0.9</v>
      </c>
      <c r="L77" s="39">
        <f t="shared" si="14"/>
        <v>0.1</v>
      </c>
      <c r="M77" s="39">
        <f t="shared" si="14"/>
        <v>0</v>
      </c>
      <c r="N77" s="39">
        <f t="shared" si="14"/>
        <v>0.01</v>
      </c>
    </row>
    <row r="78" spans="1:226" x14ac:dyDescent="0.25">
      <c r="A78" s="18"/>
      <c r="B78" s="53" t="s">
        <v>42</v>
      </c>
      <c r="C78" s="50"/>
      <c r="D78" s="49">
        <f t="shared" ref="D78:N78" si="15">D66+D73+D77</f>
        <v>49.6</v>
      </c>
      <c r="E78" s="49">
        <f t="shared" si="15"/>
        <v>47.400000000000006</v>
      </c>
      <c r="F78" s="49">
        <f t="shared" si="15"/>
        <v>200.3</v>
      </c>
      <c r="G78" s="50">
        <f t="shared" si="15"/>
        <v>1439</v>
      </c>
      <c r="H78" s="50">
        <f t="shared" si="15"/>
        <v>209</v>
      </c>
      <c r="I78" s="50">
        <f t="shared" si="15"/>
        <v>139</v>
      </c>
      <c r="J78" s="50">
        <f t="shared" si="15"/>
        <v>520</v>
      </c>
      <c r="K78" s="51">
        <f t="shared" si="15"/>
        <v>9.26</v>
      </c>
      <c r="L78" s="51">
        <f t="shared" si="15"/>
        <v>0.80999999999999994</v>
      </c>
      <c r="M78" s="51">
        <f t="shared" si="15"/>
        <v>14.24</v>
      </c>
      <c r="N78" s="51">
        <f t="shared" si="15"/>
        <v>4.51</v>
      </c>
    </row>
    <row r="79" spans="1:226" x14ac:dyDescent="0.25">
      <c r="A79" s="18"/>
      <c r="B79" s="23" t="s">
        <v>74</v>
      </c>
      <c r="C79" s="26"/>
      <c r="D79" s="19"/>
      <c r="E79" s="19"/>
      <c r="F79" s="19"/>
      <c r="G79" s="20"/>
      <c r="H79" s="20"/>
      <c r="I79" s="20"/>
      <c r="J79" s="20"/>
      <c r="K79" s="21"/>
      <c r="L79" s="21"/>
      <c r="M79" s="21"/>
      <c r="N79" s="21"/>
    </row>
    <row r="80" spans="1:226" s="43" customFormat="1" x14ac:dyDescent="0.25">
      <c r="A80" s="18"/>
      <c r="B80" s="25" t="s">
        <v>44</v>
      </c>
      <c r="C80" s="26"/>
      <c r="D80" s="19"/>
      <c r="E80" s="19"/>
      <c r="F80" s="19"/>
      <c r="G80" s="20"/>
      <c r="H80" s="20"/>
      <c r="I80" s="20"/>
      <c r="J80" s="20"/>
      <c r="K80" s="21"/>
      <c r="L80" s="21"/>
      <c r="M80" s="21"/>
      <c r="N80" s="21"/>
      <c r="HR80" s="44"/>
    </row>
    <row r="81" spans="1:227" s="43" customFormat="1" x14ac:dyDescent="0.25">
      <c r="A81" s="18">
        <v>14</v>
      </c>
      <c r="B81" s="42" t="s">
        <v>118</v>
      </c>
      <c r="C81" s="26" t="s">
        <v>133</v>
      </c>
      <c r="D81" s="19">
        <v>0.2</v>
      </c>
      <c r="E81" s="19">
        <v>9.3000000000000007</v>
      </c>
      <c r="F81" s="19">
        <v>3.3</v>
      </c>
      <c r="G81" s="20">
        <v>98</v>
      </c>
      <c r="H81" s="20">
        <v>0</v>
      </c>
      <c r="I81" s="20">
        <v>0</v>
      </c>
      <c r="J81" s="20">
        <v>0</v>
      </c>
      <c r="K81" s="21">
        <v>0</v>
      </c>
      <c r="L81" s="21">
        <v>0</v>
      </c>
      <c r="M81" s="21">
        <v>0</v>
      </c>
      <c r="N81" s="21">
        <v>0</v>
      </c>
      <c r="HR81" s="44"/>
    </row>
    <row r="82" spans="1:227" s="43" customFormat="1" x14ac:dyDescent="0.25">
      <c r="A82" s="18" t="s">
        <v>134</v>
      </c>
      <c r="B82" s="47" t="s">
        <v>152</v>
      </c>
      <c r="C82" s="46">
        <v>200</v>
      </c>
      <c r="D82" s="30">
        <v>12.8</v>
      </c>
      <c r="E82" s="30">
        <v>15.5</v>
      </c>
      <c r="F82" s="30">
        <v>39.799999999999997</v>
      </c>
      <c r="G82" s="31">
        <v>350</v>
      </c>
      <c r="H82" s="31">
        <v>73</v>
      </c>
      <c r="I82" s="31">
        <v>5</v>
      </c>
      <c r="J82" s="31">
        <v>51</v>
      </c>
      <c r="K82" s="27">
        <v>0.7</v>
      </c>
      <c r="L82" s="27">
        <v>0.02</v>
      </c>
      <c r="M82" s="27">
        <v>0</v>
      </c>
      <c r="N82" s="27">
        <v>0</v>
      </c>
      <c r="HR82" s="44"/>
    </row>
    <row r="83" spans="1:227" s="43" customFormat="1" x14ac:dyDescent="0.25">
      <c r="A83" s="18">
        <v>338</v>
      </c>
      <c r="B83" s="47" t="s">
        <v>153</v>
      </c>
      <c r="C83" s="46" t="s">
        <v>119</v>
      </c>
      <c r="D83" s="30">
        <v>0.4</v>
      </c>
      <c r="E83" s="30">
        <v>0.4</v>
      </c>
      <c r="F83" s="30">
        <v>10.8</v>
      </c>
      <c r="G83" s="31">
        <v>49</v>
      </c>
      <c r="H83" s="31">
        <v>18</v>
      </c>
      <c r="I83" s="31">
        <v>10</v>
      </c>
      <c r="J83" s="31">
        <v>12</v>
      </c>
      <c r="K83" s="27">
        <v>2.4</v>
      </c>
      <c r="L83" s="27">
        <v>0</v>
      </c>
      <c r="M83" s="27">
        <v>11</v>
      </c>
      <c r="N83" s="27">
        <v>0</v>
      </c>
      <c r="HR83" s="44"/>
    </row>
    <row r="84" spans="1:227" x14ac:dyDescent="0.25">
      <c r="A84" s="24">
        <v>377</v>
      </c>
      <c r="B84" s="47" t="s">
        <v>22</v>
      </c>
      <c r="C84" s="29" t="s">
        <v>23</v>
      </c>
      <c r="D84" s="30">
        <v>0.3</v>
      </c>
      <c r="E84" s="30">
        <v>0.1</v>
      </c>
      <c r="F84" s="30">
        <v>10.3</v>
      </c>
      <c r="G84" s="31">
        <v>43</v>
      </c>
      <c r="H84" s="31">
        <v>8</v>
      </c>
      <c r="I84" s="31">
        <v>5</v>
      </c>
      <c r="J84" s="31">
        <v>10</v>
      </c>
      <c r="K84" s="27">
        <v>0.9</v>
      </c>
      <c r="L84" s="27">
        <v>0</v>
      </c>
      <c r="M84" s="27">
        <v>2.9</v>
      </c>
      <c r="N84" s="27">
        <v>0</v>
      </c>
    </row>
    <row r="85" spans="1:227" ht="12" customHeight="1" x14ac:dyDescent="0.25">
      <c r="A85" s="18"/>
      <c r="B85" s="32" t="s">
        <v>24</v>
      </c>
      <c r="C85" s="26" t="s">
        <v>25</v>
      </c>
      <c r="D85" s="19">
        <v>2</v>
      </c>
      <c r="E85" s="19">
        <v>0.5</v>
      </c>
      <c r="F85" s="19">
        <v>14.3</v>
      </c>
      <c r="G85" s="20">
        <v>70</v>
      </c>
      <c r="H85" s="20">
        <v>10</v>
      </c>
      <c r="I85" s="20">
        <v>0</v>
      </c>
      <c r="J85" s="20">
        <v>0</v>
      </c>
      <c r="K85" s="21">
        <v>0.5</v>
      </c>
      <c r="L85" s="21">
        <v>0.08</v>
      </c>
      <c r="M85" s="21">
        <v>0</v>
      </c>
      <c r="N85" s="21">
        <v>0</v>
      </c>
    </row>
    <row r="86" spans="1:227" x14ac:dyDescent="0.25">
      <c r="A86" s="18"/>
      <c r="B86" s="45" t="s">
        <v>26</v>
      </c>
      <c r="C86" s="36"/>
      <c r="D86" s="37">
        <f>SUM(D81:D85)</f>
        <v>15.700000000000001</v>
      </c>
      <c r="E86" s="37">
        <f t="shared" ref="E86:N86" si="16">SUM(E81:E85)</f>
        <v>25.8</v>
      </c>
      <c r="F86" s="37">
        <f t="shared" si="16"/>
        <v>78.499999999999986</v>
      </c>
      <c r="G86" s="38">
        <f t="shared" si="16"/>
        <v>610</v>
      </c>
      <c r="H86" s="38">
        <f t="shared" si="16"/>
        <v>109</v>
      </c>
      <c r="I86" s="38">
        <f t="shared" si="16"/>
        <v>20</v>
      </c>
      <c r="J86" s="38">
        <f t="shared" si="16"/>
        <v>73</v>
      </c>
      <c r="K86" s="37">
        <f t="shared" si="16"/>
        <v>4.5</v>
      </c>
      <c r="L86" s="37">
        <f t="shared" si="16"/>
        <v>0.1</v>
      </c>
      <c r="M86" s="37">
        <f t="shared" si="16"/>
        <v>13.9</v>
      </c>
      <c r="N86" s="37">
        <f t="shared" si="16"/>
        <v>0</v>
      </c>
    </row>
    <row r="87" spans="1:227" x14ac:dyDescent="0.25">
      <c r="A87" s="18"/>
      <c r="B87" s="25" t="s">
        <v>27</v>
      </c>
      <c r="C87" s="26"/>
      <c r="D87" s="19"/>
      <c r="E87" s="19"/>
      <c r="F87" s="19"/>
      <c r="G87" s="20"/>
      <c r="H87" s="20"/>
      <c r="I87" s="20"/>
      <c r="J87" s="20"/>
      <c r="K87" s="21"/>
      <c r="L87" s="21"/>
      <c r="M87" s="21"/>
      <c r="N87" s="21"/>
    </row>
    <row r="88" spans="1:227" ht="25.5" x14ac:dyDescent="0.25">
      <c r="A88" s="18">
        <v>82</v>
      </c>
      <c r="B88" s="47" t="s">
        <v>145</v>
      </c>
      <c r="C88" s="26" t="s">
        <v>73</v>
      </c>
      <c r="D88" s="19">
        <v>4.7</v>
      </c>
      <c r="E88" s="19">
        <v>6.5</v>
      </c>
      <c r="F88" s="19">
        <v>10</v>
      </c>
      <c r="G88" s="20">
        <v>117</v>
      </c>
      <c r="H88" s="20">
        <v>41</v>
      </c>
      <c r="I88" s="20">
        <v>27</v>
      </c>
      <c r="J88" s="20">
        <v>94</v>
      </c>
      <c r="K88" s="19">
        <v>1.8</v>
      </c>
      <c r="L88" s="19">
        <v>0.05</v>
      </c>
      <c r="M88" s="19">
        <v>10.08</v>
      </c>
      <c r="N88" s="21">
        <v>0.06</v>
      </c>
      <c r="HQ88" s="33"/>
      <c r="HR88" s="33"/>
    </row>
    <row r="89" spans="1:227" x14ac:dyDescent="0.25">
      <c r="A89" s="18">
        <v>285</v>
      </c>
      <c r="B89" s="32" t="s">
        <v>154</v>
      </c>
      <c r="C89" s="26" t="s">
        <v>35</v>
      </c>
      <c r="D89" s="19">
        <v>19.7</v>
      </c>
      <c r="E89" s="19">
        <v>12.4</v>
      </c>
      <c r="F89" s="19">
        <v>42.8</v>
      </c>
      <c r="G89" s="20">
        <v>362</v>
      </c>
      <c r="H89" s="20">
        <v>26</v>
      </c>
      <c r="I89" s="20">
        <v>26</v>
      </c>
      <c r="J89" s="20">
        <v>291</v>
      </c>
      <c r="K89" s="21">
        <v>6.2</v>
      </c>
      <c r="L89" s="21">
        <v>0.4</v>
      </c>
      <c r="M89" s="21">
        <v>0.7</v>
      </c>
      <c r="N89" s="21">
        <v>0.2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</row>
    <row r="90" spans="1:227" x14ac:dyDescent="0.25">
      <c r="A90" s="18" t="s">
        <v>135</v>
      </c>
      <c r="B90" s="32" t="s">
        <v>128</v>
      </c>
      <c r="C90" s="26" t="s">
        <v>52</v>
      </c>
      <c r="D90" s="19">
        <v>0.76</v>
      </c>
      <c r="E90" s="19">
        <v>3</v>
      </c>
      <c r="F90" s="19">
        <v>5</v>
      </c>
      <c r="G90" s="20">
        <v>51</v>
      </c>
      <c r="H90" s="20">
        <v>21</v>
      </c>
      <c r="I90" s="20">
        <v>9</v>
      </c>
      <c r="J90" s="20">
        <v>20</v>
      </c>
      <c r="K90" s="19">
        <v>0.5</v>
      </c>
      <c r="L90" s="19">
        <v>0.02</v>
      </c>
      <c r="M90" s="19">
        <v>6</v>
      </c>
      <c r="N90" s="21">
        <v>0</v>
      </c>
    </row>
    <row r="91" spans="1:227" x14ac:dyDescent="0.25">
      <c r="A91" s="18">
        <v>342</v>
      </c>
      <c r="B91" s="40" t="s">
        <v>81</v>
      </c>
      <c r="C91" s="26" t="s">
        <v>35</v>
      </c>
      <c r="D91" s="19">
        <v>0.2</v>
      </c>
      <c r="E91" s="19">
        <v>0.1</v>
      </c>
      <c r="F91" s="19">
        <v>14</v>
      </c>
      <c r="G91" s="20">
        <v>58</v>
      </c>
      <c r="H91" s="20">
        <v>8</v>
      </c>
      <c r="I91" s="20">
        <v>5</v>
      </c>
      <c r="J91" s="20">
        <v>6</v>
      </c>
      <c r="K91" s="21">
        <v>1</v>
      </c>
      <c r="L91" s="21">
        <v>0</v>
      </c>
      <c r="M91" s="21">
        <v>2.1</v>
      </c>
      <c r="N91" s="21">
        <v>0</v>
      </c>
    </row>
    <row r="92" spans="1:227" ht="25.5" x14ac:dyDescent="0.25">
      <c r="A92" s="18"/>
      <c r="B92" s="40" t="s">
        <v>36</v>
      </c>
      <c r="C92" s="26" t="s">
        <v>37</v>
      </c>
      <c r="D92" s="19">
        <v>3.8</v>
      </c>
      <c r="E92" s="19">
        <v>0.8</v>
      </c>
      <c r="F92" s="19">
        <v>25.1</v>
      </c>
      <c r="G92" s="20">
        <v>123</v>
      </c>
      <c r="H92" s="20">
        <v>28</v>
      </c>
      <c r="I92" s="20">
        <v>0</v>
      </c>
      <c r="J92" s="20">
        <v>0</v>
      </c>
      <c r="K92" s="21">
        <v>1.5</v>
      </c>
      <c r="L92" s="21">
        <v>0.2</v>
      </c>
      <c r="M92" s="21">
        <v>0</v>
      </c>
      <c r="N92" s="21">
        <v>0</v>
      </c>
    </row>
    <row r="93" spans="1:227" x14ac:dyDescent="0.25">
      <c r="A93" s="18"/>
      <c r="B93" s="45" t="s">
        <v>26</v>
      </c>
      <c r="C93" s="36"/>
      <c r="D93" s="37">
        <f t="shared" ref="D93:N93" si="17">SUM(D88:D92)</f>
        <v>29.16</v>
      </c>
      <c r="E93" s="37">
        <f t="shared" si="17"/>
        <v>22.8</v>
      </c>
      <c r="F93" s="37">
        <f t="shared" si="17"/>
        <v>96.9</v>
      </c>
      <c r="G93" s="38">
        <f t="shared" si="17"/>
        <v>711</v>
      </c>
      <c r="H93" s="38">
        <f t="shared" si="17"/>
        <v>124</v>
      </c>
      <c r="I93" s="38">
        <f t="shared" si="17"/>
        <v>67</v>
      </c>
      <c r="J93" s="38">
        <f t="shared" si="17"/>
        <v>411</v>
      </c>
      <c r="K93" s="39">
        <f t="shared" si="17"/>
        <v>11</v>
      </c>
      <c r="L93" s="39">
        <f t="shared" si="17"/>
        <v>0.67</v>
      </c>
      <c r="M93" s="39">
        <f t="shared" si="17"/>
        <v>18.880000000000003</v>
      </c>
      <c r="N93" s="39">
        <f t="shared" si="17"/>
        <v>0.26</v>
      </c>
    </row>
    <row r="94" spans="1:227" x14ac:dyDescent="0.25">
      <c r="A94" s="18"/>
      <c r="B94" s="25" t="s">
        <v>38</v>
      </c>
      <c r="C94" s="26"/>
      <c r="D94" s="19"/>
      <c r="E94" s="19"/>
      <c r="F94" s="19"/>
      <c r="G94" s="20"/>
      <c r="H94" s="20"/>
      <c r="I94" s="20"/>
      <c r="J94" s="20"/>
      <c r="K94" s="21"/>
      <c r="L94" s="21"/>
      <c r="M94" s="21"/>
      <c r="N94" s="21"/>
    </row>
    <row r="95" spans="1:227" x14ac:dyDescent="0.25">
      <c r="A95" s="18" t="s">
        <v>39</v>
      </c>
      <c r="B95" s="42" t="s">
        <v>40</v>
      </c>
      <c r="C95" s="46">
        <v>100</v>
      </c>
      <c r="D95" s="30">
        <v>14.4</v>
      </c>
      <c r="E95" s="30">
        <v>17.100000000000001</v>
      </c>
      <c r="F95" s="30">
        <v>35.299999999999997</v>
      </c>
      <c r="G95" s="31">
        <v>353</v>
      </c>
      <c r="H95" s="31">
        <v>388</v>
      </c>
      <c r="I95" s="31">
        <v>31</v>
      </c>
      <c r="J95" s="31">
        <v>289</v>
      </c>
      <c r="K95" s="27">
        <v>0.8</v>
      </c>
      <c r="L95" s="27">
        <v>0.1</v>
      </c>
      <c r="M95" s="27">
        <v>0.27</v>
      </c>
      <c r="N95" s="27">
        <v>0.03</v>
      </c>
    </row>
    <row r="96" spans="1:227" x14ac:dyDescent="0.25">
      <c r="A96" s="24">
        <v>388</v>
      </c>
      <c r="B96" s="47" t="s">
        <v>41</v>
      </c>
      <c r="C96" s="29" t="s">
        <v>35</v>
      </c>
      <c r="D96" s="30">
        <v>0.7</v>
      </c>
      <c r="E96" s="30">
        <v>0.30000000000000004</v>
      </c>
      <c r="F96" s="30">
        <v>24.6</v>
      </c>
      <c r="G96" s="31">
        <v>104</v>
      </c>
      <c r="H96" s="31">
        <v>10</v>
      </c>
      <c r="I96" s="31">
        <v>3</v>
      </c>
      <c r="J96" s="31">
        <v>3</v>
      </c>
      <c r="K96" s="27">
        <v>0.65</v>
      </c>
      <c r="L96" s="27">
        <v>0.01</v>
      </c>
      <c r="M96" s="27">
        <v>20</v>
      </c>
      <c r="N96" s="27">
        <v>0</v>
      </c>
      <c r="HR96" s="33"/>
      <c r="HS96" s="33"/>
    </row>
    <row r="97" spans="1:225" x14ac:dyDescent="0.25">
      <c r="A97" s="18"/>
      <c r="B97" s="45" t="s">
        <v>26</v>
      </c>
      <c r="C97" s="36"/>
      <c r="D97" s="37">
        <f t="shared" ref="D97:N97" si="18">SUM(D95:D96)</f>
        <v>15.1</v>
      </c>
      <c r="E97" s="37">
        <f t="shared" si="18"/>
        <v>17.400000000000002</v>
      </c>
      <c r="F97" s="37">
        <f t="shared" si="18"/>
        <v>59.9</v>
      </c>
      <c r="G97" s="38">
        <f t="shared" si="18"/>
        <v>457</v>
      </c>
      <c r="H97" s="38">
        <f t="shared" si="18"/>
        <v>398</v>
      </c>
      <c r="I97" s="38">
        <f t="shared" si="18"/>
        <v>34</v>
      </c>
      <c r="J97" s="38">
        <f t="shared" si="18"/>
        <v>292</v>
      </c>
      <c r="K97" s="39">
        <f t="shared" si="18"/>
        <v>1.4500000000000002</v>
      </c>
      <c r="L97" s="39">
        <f t="shared" si="18"/>
        <v>0.11</v>
      </c>
      <c r="M97" s="39">
        <f t="shared" si="18"/>
        <v>20.27</v>
      </c>
      <c r="N97" s="39">
        <f t="shared" si="18"/>
        <v>0.03</v>
      </c>
    </row>
    <row r="98" spans="1:225" x14ac:dyDescent="0.25">
      <c r="A98" s="18"/>
      <c r="B98" s="53" t="s">
        <v>42</v>
      </c>
      <c r="C98" s="49"/>
      <c r="D98" s="49">
        <f t="shared" ref="D98:N98" si="19">D86+D93+D97</f>
        <v>59.96</v>
      </c>
      <c r="E98" s="49">
        <f t="shared" si="19"/>
        <v>66</v>
      </c>
      <c r="F98" s="49">
        <f t="shared" si="19"/>
        <v>235.29999999999998</v>
      </c>
      <c r="G98" s="50">
        <f t="shared" si="19"/>
        <v>1778</v>
      </c>
      <c r="H98" s="50">
        <f t="shared" si="19"/>
        <v>631</v>
      </c>
      <c r="I98" s="50">
        <f t="shared" si="19"/>
        <v>121</v>
      </c>
      <c r="J98" s="50">
        <f t="shared" si="19"/>
        <v>776</v>
      </c>
      <c r="K98" s="51">
        <f t="shared" si="19"/>
        <v>16.95</v>
      </c>
      <c r="L98" s="51">
        <f t="shared" si="19"/>
        <v>0.88</v>
      </c>
      <c r="M98" s="51">
        <f t="shared" si="19"/>
        <v>53.05</v>
      </c>
      <c r="N98" s="51">
        <f t="shared" si="19"/>
        <v>0.29000000000000004</v>
      </c>
    </row>
    <row r="99" spans="1:225" x14ac:dyDescent="0.25">
      <c r="A99" s="18"/>
      <c r="B99" s="23" t="s">
        <v>77</v>
      </c>
      <c r="C99" s="50"/>
      <c r="D99" s="49"/>
      <c r="E99" s="49"/>
      <c r="F99" s="49"/>
      <c r="G99" s="50"/>
      <c r="H99" s="50"/>
      <c r="I99" s="50"/>
      <c r="J99" s="50"/>
      <c r="K99" s="51"/>
      <c r="L99" s="51"/>
      <c r="M99" s="51"/>
      <c r="N99" s="51"/>
    </row>
    <row r="100" spans="1:225" x14ac:dyDescent="0.25">
      <c r="A100" s="18"/>
      <c r="B100" s="25" t="s">
        <v>44</v>
      </c>
      <c r="C100" s="50"/>
      <c r="D100" s="49"/>
      <c r="E100" s="49"/>
      <c r="F100" s="49"/>
      <c r="G100" s="50"/>
      <c r="H100" s="50"/>
      <c r="I100" s="50"/>
      <c r="J100" s="50"/>
      <c r="K100" s="51"/>
      <c r="L100" s="51"/>
      <c r="M100" s="51"/>
      <c r="N100" s="51"/>
    </row>
    <row r="101" spans="1:225" ht="25.5" x14ac:dyDescent="0.25">
      <c r="A101" s="24" t="s">
        <v>147</v>
      </c>
      <c r="B101" s="47" t="s">
        <v>120</v>
      </c>
      <c r="C101" s="46">
        <v>100</v>
      </c>
      <c r="D101" s="30">
        <v>22.6</v>
      </c>
      <c r="E101" s="30">
        <v>13.6</v>
      </c>
      <c r="F101" s="30">
        <v>5</v>
      </c>
      <c r="G101" s="31">
        <v>233</v>
      </c>
      <c r="H101" s="31">
        <v>141</v>
      </c>
      <c r="I101" s="31">
        <v>80</v>
      </c>
      <c r="J101" s="31">
        <v>226</v>
      </c>
      <c r="K101" s="27">
        <v>1.2</v>
      </c>
      <c r="L101" s="27">
        <v>0.06</v>
      </c>
      <c r="M101" s="27">
        <v>1.58</v>
      </c>
      <c r="N101" s="27">
        <v>0.08</v>
      </c>
    </row>
    <row r="102" spans="1:225" x14ac:dyDescent="0.25">
      <c r="A102" s="24">
        <v>309</v>
      </c>
      <c r="B102" s="47" t="s">
        <v>78</v>
      </c>
      <c r="C102" s="46">
        <v>180</v>
      </c>
      <c r="D102" s="30">
        <v>6.5</v>
      </c>
      <c r="E102" s="30">
        <v>5.7</v>
      </c>
      <c r="F102" s="30">
        <v>33.5</v>
      </c>
      <c r="G102" s="31">
        <v>212</v>
      </c>
      <c r="H102" s="31">
        <v>8</v>
      </c>
      <c r="I102" s="31">
        <v>9</v>
      </c>
      <c r="J102" s="31">
        <v>42</v>
      </c>
      <c r="K102" s="27">
        <v>0.91</v>
      </c>
      <c r="L102" s="27">
        <v>7.0000000000000007E-2</v>
      </c>
      <c r="M102" s="27">
        <v>0</v>
      </c>
      <c r="N102" s="27">
        <v>0.03</v>
      </c>
    </row>
    <row r="103" spans="1:225" x14ac:dyDescent="0.25">
      <c r="A103" s="24">
        <v>376</v>
      </c>
      <c r="B103" s="42" t="s">
        <v>47</v>
      </c>
      <c r="C103" s="29" t="s">
        <v>35</v>
      </c>
      <c r="D103" s="19">
        <v>0.2</v>
      </c>
      <c r="E103" s="19">
        <v>0.1</v>
      </c>
      <c r="F103" s="19">
        <v>10.1</v>
      </c>
      <c r="G103" s="20">
        <v>41</v>
      </c>
      <c r="H103" s="20">
        <v>5</v>
      </c>
      <c r="I103" s="20">
        <v>4</v>
      </c>
      <c r="J103" s="20">
        <v>8</v>
      </c>
      <c r="K103" s="21">
        <v>0.9</v>
      </c>
      <c r="L103" s="21">
        <v>0</v>
      </c>
      <c r="M103" s="21">
        <v>0.1</v>
      </c>
      <c r="N103" s="21">
        <v>0</v>
      </c>
    </row>
    <row r="104" spans="1:225" x14ac:dyDescent="0.25">
      <c r="A104" s="18"/>
      <c r="B104" s="32" t="s">
        <v>24</v>
      </c>
      <c r="C104" s="26" t="s">
        <v>25</v>
      </c>
      <c r="D104" s="19">
        <v>2</v>
      </c>
      <c r="E104" s="19">
        <v>0.5</v>
      </c>
      <c r="F104" s="19">
        <v>14.3</v>
      </c>
      <c r="G104" s="20">
        <v>70</v>
      </c>
      <c r="H104" s="20">
        <v>10</v>
      </c>
      <c r="I104" s="20">
        <v>0</v>
      </c>
      <c r="J104" s="20">
        <v>0</v>
      </c>
      <c r="K104" s="21">
        <v>0.5</v>
      </c>
      <c r="L104" s="21">
        <v>0.08</v>
      </c>
      <c r="M104" s="21">
        <v>0</v>
      </c>
      <c r="N104" s="21">
        <v>0</v>
      </c>
    </row>
    <row r="105" spans="1:225" x14ac:dyDescent="0.25">
      <c r="A105" s="18"/>
      <c r="B105" s="45" t="s">
        <v>26</v>
      </c>
      <c r="C105" s="56"/>
      <c r="D105" s="37">
        <f t="shared" ref="D105:N105" si="20">SUM(D101:D104)</f>
        <v>31.3</v>
      </c>
      <c r="E105" s="37">
        <f t="shared" si="20"/>
        <v>19.900000000000002</v>
      </c>
      <c r="F105" s="37">
        <f t="shared" si="20"/>
        <v>62.900000000000006</v>
      </c>
      <c r="G105" s="38">
        <f t="shared" si="20"/>
        <v>556</v>
      </c>
      <c r="H105" s="38">
        <f t="shared" si="20"/>
        <v>164</v>
      </c>
      <c r="I105" s="38">
        <f t="shared" si="20"/>
        <v>93</v>
      </c>
      <c r="J105" s="38">
        <f t="shared" si="20"/>
        <v>276</v>
      </c>
      <c r="K105" s="37">
        <f t="shared" si="20"/>
        <v>3.51</v>
      </c>
      <c r="L105" s="37">
        <f t="shared" si="20"/>
        <v>0.21000000000000002</v>
      </c>
      <c r="M105" s="37">
        <f t="shared" si="20"/>
        <v>1.6800000000000002</v>
      </c>
      <c r="N105" s="37">
        <f t="shared" si="20"/>
        <v>0.11</v>
      </c>
    </row>
    <row r="106" spans="1:225" x14ac:dyDescent="0.25">
      <c r="A106" s="18"/>
      <c r="B106" s="25" t="s">
        <v>79</v>
      </c>
      <c r="C106" s="50"/>
      <c r="D106" s="49"/>
      <c r="E106" s="49"/>
      <c r="F106" s="49"/>
      <c r="G106" s="50"/>
      <c r="H106" s="50"/>
      <c r="I106" s="50"/>
      <c r="J106" s="50"/>
      <c r="K106" s="51"/>
      <c r="L106" s="51"/>
      <c r="M106" s="51"/>
      <c r="N106" s="51"/>
    </row>
    <row r="107" spans="1:225" x14ac:dyDescent="0.25">
      <c r="A107" s="18">
        <v>119</v>
      </c>
      <c r="B107" s="42" t="s">
        <v>80</v>
      </c>
      <c r="C107" s="26" t="s">
        <v>30</v>
      </c>
      <c r="D107" s="19">
        <v>10.1</v>
      </c>
      <c r="E107" s="19">
        <v>6.1</v>
      </c>
      <c r="F107" s="19">
        <v>31.5</v>
      </c>
      <c r="G107" s="20">
        <v>221</v>
      </c>
      <c r="H107" s="20">
        <v>40</v>
      </c>
      <c r="I107" s="20">
        <v>31</v>
      </c>
      <c r="J107" s="20">
        <v>79</v>
      </c>
      <c r="K107" s="21">
        <v>2.9</v>
      </c>
      <c r="L107" s="21">
        <v>0.49</v>
      </c>
      <c r="M107" s="21">
        <v>0</v>
      </c>
      <c r="N107" s="21">
        <v>0</v>
      </c>
    </row>
    <row r="108" spans="1:225" x14ac:dyDescent="0.25">
      <c r="A108" s="24">
        <v>271</v>
      </c>
      <c r="B108" s="42" t="s">
        <v>107</v>
      </c>
      <c r="C108" s="29" t="s">
        <v>31</v>
      </c>
      <c r="D108" s="30">
        <v>13.8</v>
      </c>
      <c r="E108" s="30">
        <v>11.3</v>
      </c>
      <c r="F108" s="30">
        <v>10.1</v>
      </c>
      <c r="G108" s="31">
        <v>198</v>
      </c>
      <c r="H108" s="31">
        <v>10</v>
      </c>
      <c r="I108" s="31">
        <v>10</v>
      </c>
      <c r="J108" s="31">
        <v>53</v>
      </c>
      <c r="K108" s="27">
        <v>1</v>
      </c>
      <c r="L108" s="27">
        <v>0.30000000000000004</v>
      </c>
      <c r="M108" s="27">
        <v>0</v>
      </c>
      <c r="N108" s="27">
        <v>0</v>
      </c>
    </row>
    <row r="109" spans="1:225" x14ac:dyDescent="0.25">
      <c r="A109" s="18">
        <v>312</v>
      </c>
      <c r="B109" s="22" t="s">
        <v>70</v>
      </c>
      <c r="C109" s="26" t="s">
        <v>33</v>
      </c>
      <c r="D109" s="19">
        <v>3.8</v>
      </c>
      <c r="E109" s="19">
        <v>6.3</v>
      </c>
      <c r="F109" s="19">
        <v>14.5</v>
      </c>
      <c r="G109" s="20">
        <v>130</v>
      </c>
      <c r="H109" s="20">
        <v>46</v>
      </c>
      <c r="I109" s="20">
        <v>33</v>
      </c>
      <c r="J109" s="20">
        <v>99</v>
      </c>
      <c r="K109" s="21">
        <v>1.18</v>
      </c>
      <c r="L109" s="21">
        <v>0.01</v>
      </c>
      <c r="M109" s="21">
        <v>0.36</v>
      </c>
      <c r="N109" s="21">
        <v>0.06</v>
      </c>
    </row>
    <row r="110" spans="1:225" x14ac:dyDescent="0.25">
      <c r="A110" s="18">
        <v>348</v>
      </c>
      <c r="B110" s="40" t="s">
        <v>53</v>
      </c>
      <c r="C110" s="26" t="s">
        <v>35</v>
      </c>
      <c r="D110" s="19">
        <v>1</v>
      </c>
      <c r="E110" s="19">
        <v>0</v>
      </c>
      <c r="F110" s="19">
        <v>13.2</v>
      </c>
      <c r="G110" s="20">
        <v>86</v>
      </c>
      <c r="H110" s="20">
        <v>33</v>
      </c>
      <c r="I110" s="20">
        <v>21</v>
      </c>
      <c r="J110" s="20">
        <v>29</v>
      </c>
      <c r="K110" s="21">
        <v>0.69</v>
      </c>
      <c r="L110" s="21">
        <v>0.02</v>
      </c>
      <c r="M110" s="21">
        <v>0.89</v>
      </c>
      <c r="N110" s="21">
        <v>0</v>
      </c>
    </row>
    <row r="111" spans="1:225" ht="25.5" x14ac:dyDescent="0.25">
      <c r="A111" s="18"/>
      <c r="B111" s="40" t="s">
        <v>36</v>
      </c>
      <c r="C111" s="26" t="s">
        <v>131</v>
      </c>
      <c r="D111" s="19">
        <v>4.5999999999999996</v>
      </c>
      <c r="E111" s="19">
        <v>1.3</v>
      </c>
      <c r="F111" s="19">
        <v>30.8</v>
      </c>
      <c r="G111" s="20">
        <v>149</v>
      </c>
      <c r="H111" s="20">
        <v>18</v>
      </c>
      <c r="I111" s="20">
        <v>0</v>
      </c>
      <c r="J111" s="20">
        <v>0</v>
      </c>
      <c r="K111" s="19">
        <v>0.98</v>
      </c>
      <c r="L111" s="19">
        <v>9.0000000000000011E-2</v>
      </c>
      <c r="M111" s="19">
        <v>0</v>
      </c>
      <c r="N111" s="21">
        <v>0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</row>
    <row r="112" spans="1:225" x14ac:dyDescent="0.25">
      <c r="A112" s="18"/>
      <c r="B112" s="45" t="s">
        <v>26</v>
      </c>
      <c r="C112" s="56"/>
      <c r="D112" s="37">
        <f t="shared" ref="D112:N112" si="21">SUM(D107:D111)</f>
        <v>33.299999999999997</v>
      </c>
      <c r="E112" s="37">
        <f t="shared" si="21"/>
        <v>25</v>
      </c>
      <c r="F112" s="37">
        <f t="shared" si="21"/>
        <v>100.1</v>
      </c>
      <c r="G112" s="38">
        <f t="shared" si="21"/>
        <v>784</v>
      </c>
      <c r="H112" s="38">
        <f t="shared" si="21"/>
        <v>147</v>
      </c>
      <c r="I112" s="38">
        <f t="shared" si="21"/>
        <v>95</v>
      </c>
      <c r="J112" s="38">
        <f t="shared" si="21"/>
        <v>260</v>
      </c>
      <c r="K112" s="39">
        <f t="shared" si="21"/>
        <v>6.75</v>
      </c>
      <c r="L112" s="39">
        <f t="shared" si="21"/>
        <v>0.91</v>
      </c>
      <c r="M112" s="39">
        <f t="shared" si="21"/>
        <v>1.25</v>
      </c>
      <c r="N112" s="39">
        <f t="shared" si="21"/>
        <v>0.06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</row>
    <row r="113" spans="1:225" x14ac:dyDescent="0.25">
      <c r="A113" s="18"/>
      <c r="B113" s="25" t="s">
        <v>38</v>
      </c>
      <c r="C113" s="50"/>
      <c r="D113" s="49"/>
      <c r="E113" s="49"/>
      <c r="F113" s="49"/>
      <c r="G113" s="50"/>
      <c r="H113" s="50"/>
      <c r="I113" s="50"/>
      <c r="J113" s="50"/>
      <c r="K113" s="51"/>
      <c r="L113" s="51"/>
      <c r="M113" s="51"/>
      <c r="N113" s="51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</row>
    <row r="114" spans="1:225" x14ac:dyDescent="0.25">
      <c r="A114" s="24">
        <v>389</v>
      </c>
      <c r="B114" s="42" t="s">
        <v>123</v>
      </c>
      <c r="C114" s="29" t="s">
        <v>35</v>
      </c>
      <c r="D114" s="30">
        <v>0</v>
      </c>
      <c r="E114" s="30">
        <v>0</v>
      </c>
      <c r="F114" s="30">
        <v>22.4</v>
      </c>
      <c r="G114" s="31">
        <v>90</v>
      </c>
      <c r="H114" s="31">
        <v>0</v>
      </c>
      <c r="I114" s="31">
        <v>0</v>
      </c>
      <c r="J114" s="31">
        <v>0</v>
      </c>
      <c r="K114" s="27">
        <v>0</v>
      </c>
      <c r="L114" s="27">
        <v>0</v>
      </c>
      <c r="M114" s="27">
        <v>0</v>
      </c>
      <c r="N114" s="27">
        <v>0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</row>
    <row r="115" spans="1:225" x14ac:dyDescent="0.25">
      <c r="A115" s="18"/>
      <c r="B115" s="47" t="s">
        <v>132</v>
      </c>
      <c r="C115" s="46">
        <v>50</v>
      </c>
      <c r="D115" s="30">
        <v>2.5</v>
      </c>
      <c r="E115" s="30">
        <v>11</v>
      </c>
      <c r="F115" s="30">
        <v>31.5</v>
      </c>
      <c r="G115" s="31">
        <v>235</v>
      </c>
      <c r="H115" s="31">
        <v>0</v>
      </c>
      <c r="I115" s="31">
        <v>0</v>
      </c>
      <c r="J115" s="31">
        <v>0</v>
      </c>
      <c r="K115" s="27">
        <v>0</v>
      </c>
      <c r="L115" s="27">
        <v>0</v>
      </c>
      <c r="M115" s="27">
        <v>0</v>
      </c>
      <c r="N115" s="27">
        <v>0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</row>
    <row r="116" spans="1:225" x14ac:dyDescent="0.25">
      <c r="A116" s="18"/>
      <c r="B116" s="45" t="s">
        <v>26</v>
      </c>
      <c r="C116" s="57"/>
      <c r="D116" s="55">
        <f t="shared" ref="D116:N116" si="22">SUM(D114:D115)</f>
        <v>2.5</v>
      </c>
      <c r="E116" s="55">
        <f t="shared" si="22"/>
        <v>11</v>
      </c>
      <c r="F116" s="55">
        <f t="shared" si="22"/>
        <v>53.9</v>
      </c>
      <c r="G116" s="46">
        <f t="shared" si="22"/>
        <v>325</v>
      </c>
      <c r="H116" s="46">
        <f t="shared" si="22"/>
        <v>0</v>
      </c>
      <c r="I116" s="46">
        <f t="shared" si="22"/>
        <v>0</v>
      </c>
      <c r="J116" s="46">
        <f t="shared" si="22"/>
        <v>0</v>
      </c>
      <c r="K116" s="34">
        <f t="shared" si="22"/>
        <v>0</v>
      </c>
      <c r="L116" s="34">
        <f t="shared" si="22"/>
        <v>0</v>
      </c>
      <c r="M116" s="34">
        <f t="shared" si="22"/>
        <v>0</v>
      </c>
      <c r="N116" s="34">
        <f t="shared" si="22"/>
        <v>0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</row>
    <row r="117" spans="1:225" x14ac:dyDescent="0.25">
      <c r="A117" s="18"/>
      <c r="B117" s="53" t="s">
        <v>42</v>
      </c>
      <c r="C117" s="49"/>
      <c r="D117" s="49">
        <f t="shared" ref="D117:N117" si="23">D105+D112+D116</f>
        <v>67.099999999999994</v>
      </c>
      <c r="E117" s="49">
        <f t="shared" si="23"/>
        <v>55.900000000000006</v>
      </c>
      <c r="F117" s="49">
        <f t="shared" si="23"/>
        <v>216.9</v>
      </c>
      <c r="G117" s="50">
        <f t="shared" si="23"/>
        <v>1665</v>
      </c>
      <c r="H117" s="50">
        <f t="shared" si="23"/>
        <v>311</v>
      </c>
      <c r="I117" s="50">
        <f t="shared" si="23"/>
        <v>188</v>
      </c>
      <c r="J117" s="50">
        <f t="shared" si="23"/>
        <v>536</v>
      </c>
      <c r="K117" s="51">
        <f t="shared" si="23"/>
        <v>10.26</v>
      </c>
      <c r="L117" s="51">
        <f t="shared" si="23"/>
        <v>1.1200000000000001</v>
      </c>
      <c r="M117" s="51">
        <f t="shared" si="23"/>
        <v>2.93</v>
      </c>
      <c r="N117" s="51">
        <f t="shared" si="23"/>
        <v>0.16999999999999998</v>
      </c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</row>
    <row r="118" spans="1:225" x14ac:dyDescent="0.25">
      <c r="A118" s="18"/>
      <c r="B118" s="58" t="s">
        <v>82</v>
      </c>
      <c r="C118" s="26"/>
      <c r="D118" s="19"/>
      <c r="E118" s="19"/>
      <c r="F118" s="19"/>
      <c r="G118" s="20"/>
      <c r="H118" s="20"/>
      <c r="I118" s="20"/>
      <c r="J118" s="20"/>
      <c r="K118" s="21"/>
      <c r="L118" s="21"/>
      <c r="M118" s="21"/>
      <c r="N118" s="21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</row>
    <row r="119" spans="1:225" x14ac:dyDescent="0.25">
      <c r="A119" s="18"/>
      <c r="B119" s="23" t="s">
        <v>18</v>
      </c>
      <c r="C119" s="26"/>
      <c r="D119" s="19"/>
      <c r="E119" s="19"/>
      <c r="F119" s="19"/>
      <c r="G119" s="20"/>
      <c r="H119" s="20"/>
      <c r="I119" s="20"/>
      <c r="J119" s="20"/>
      <c r="K119" s="21"/>
      <c r="L119" s="21"/>
      <c r="M119" s="21"/>
      <c r="N119" s="21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</row>
    <row r="120" spans="1:225" x14ac:dyDescent="0.25">
      <c r="A120" s="18"/>
      <c r="B120" s="25" t="s">
        <v>44</v>
      </c>
      <c r="C120" s="26"/>
      <c r="D120" s="19"/>
      <c r="E120" s="19"/>
      <c r="F120" s="19"/>
      <c r="G120" s="20"/>
      <c r="H120" s="20"/>
      <c r="I120" s="20"/>
      <c r="J120" s="20"/>
      <c r="K120" s="21"/>
      <c r="L120" s="21"/>
      <c r="M120" s="21"/>
      <c r="N120" s="21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</row>
    <row r="121" spans="1:225" x14ac:dyDescent="0.25">
      <c r="A121" s="59" t="s">
        <v>83</v>
      </c>
      <c r="B121" s="42" t="s">
        <v>84</v>
      </c>
      <c r="C121" s="29" t="s">
        <v>85</v>
      </c>
      <c r="D121" s="30">
        <v>8.5</v>
      </c>
      <c r="E121" s="30">
        <v>12.7</v>
      </c>
      <c r="F121" s="30">
        <v>11.5</v>
      </c>
      <c r="G121" s="31">
        <v>195</v>
      </c>
      <c r="H121" s="31">
        <v>309</v>
      </c>
      <c r="I121" s="31">
        <v>17</v>
      </c>
      <c r="J121" s="31">
        <v>181</v>
      </c>
      <c r="K121" s="27">
        <v>0.4</v>
      </c>
      <c r="L121" s="27">
        <v>0.15</v>
      </c>
      <c r="M121" s="27">
        <v>0</v>
      </c>
      <c r="N121" s="27">
        <v>0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</row>
    <row r="122" spans="1:225" x14ac:dyDescent="0.25">
      <c r="A122" s="59" t="s">
        <v>86</v>
      </c>
      <c r="B122" s="42" t="s">
        <v>87</v>
      </c>
      <c r="C122" s="29" t="s">
        <v>129</v>
      </c>
      <c r="D122" s="30">
        <v>8</v>
      </c>
      <c r="E122" s="30">
        <v>15.2</v>
      </c>
      <c r="F122" s="30">
        <v>35.4</v>
      </c>
      <c r="G122" s="31">
        <v>283</v>
      </c>
      <c r="H122" s="31">
        <v>195</v>
      </c>
      <c r="I122" s="31">
        <v>47</v>
      </c>
      <c r="J122" s="31">
        <v>213</v>
      </c>
      <c r="K122" s="27">
        <v>1.03</v>
      </c>
      <c r="L122" s="27">
        <v>0.12</v>
      </c>
      <c r="M122" s="27">
        <v>2.02</v>
      </c>
      <c r="N122" s="27">
        <v>0.03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</row>
    <row r="123" spans="1:225" x14ac:dyDescent="0.25">
      <c r="A123" s="18">
        <v>338</v>
      </c>
      <c r="B123" s="41" t="s">
        <v>153</v>
      </c>
      <c r="C123" s="29" t="s">
        <v>119</v>
      </c>
      <c r="D123" s="30">
        <v>0.4</v>
      </c>
      <c r="E123" s="30">
        <v>0.4</v>
      </c>
      <c r="F123" s="19">
        <v>10.8</v>
      </c>
      <c r="G123" s="20">
        <v>49</v>
      </c>
      <c r="H123" s="20">
        <v>18</v>
      </c>
      <c r="I123" s="20">
        <v>10</v>
      </c>
      <c r="J123" s="20">
        <v>12</v>
      </c>
      <c r="K123" s="19">
        <v>2.4</v>
      </c>
      <c r="L123" s="19">
        <v>0</v>
      </c>
      <c r="M123" s="19">
        <v>11</v>
      </c>
      <c r="N123" s="21">
        <v>0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</row>
    <row r="124" spans="1:225" x14ac:dyDescent="0.25">
      <c r="A124" s="18">
        <v>382</v>
      </c>
      <c r="B124" s="22" t="s">
        <v>88</v>
      </c>
      <c r="C124" s="26" t="s">
        <v>35</v>
      </c>
      <c r="D124" s="19">
        <v>3.6</v>
      </c>
      <c r="E124" s="19">
        <v>3</v>
      </c>
      <c r="F124" s="19">
        <v>20.8</v>
      </c>
      <c r="G124" s="20">
        <v>124</v>
      </c>
      <c r="H124" s="20">
        <v>124</v>
      </c>
      <c r="I124" s="20">
        <v>27</v>
      </c>
      <c r="J124" s="20">
        <v>109</v>
      </c>
      <c r="K124" s="21">
        <v>0.8</v>
      </c>
      <c r="L124" s="21">
        <v>0</v>
      </c>
      <c r="M124" s="21">
        <v>1.3</v>
      </c>
      <c r="N124" s="21">
        <v>0.02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</row>
    <row r="125" spans="1:225" x14ac:dyDescent="0.25">
      <c r="A125" s="18"/>
      <c r="B125" s="32" t="s">
        <v>89</v>
      </c>
      <c r="C125" s="26" t="s">
        <v>102</v>
      </c>
      <c r="D125" s="19">
        <v>1.4</v>
      </c>
      <c r="E125" s="19">
        <v>0.5</v>
      </c>
      <c r="F125" s="19">
        <v>10</v>
      </c>
      <c r="G125" s="20">
        <v>48</v>
      </c>
      <c r="H125" s="20">
        <v>0</v>
      </c>
      <c r="I125" s="20">
        <v>0</v>
      </c>
      <c r="J125" s="20">
        <v>0</v>
      </c>
      <c r="K125" s="21">
        <v>0</v>
      </c>
      <c r="L125" s="21">
        <v>0</v>
      </c>
      <c r="M125" s="21">
        <v>0</v>
      </c>
      <c r="N125" s="21">
        <v>0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</row>
    <row r="126" spans="1:225" x14ac:dyDescent="0.25">
      <c r="A126" s="18"/>
      <c r="B126" s="45" t="s">
        <v>26</v>
      </c>
      <c r="C126" s="36"/>
      <c r="D126" s="37">
        <f t="shared" ref="D126:N126" si="24">SUM(D121:D125)</f>
        <v>21.9</v>
      </c>
      <c r="E126" s="37">
        <f t="shared" si="24"/>
        <v>31.799999999999997</v>
      </c>
      <c r="F126" s="37">
        <f t="shared" si="24"/>
        <v>88.5</v>
      </c>
      <c r="G126" s="38">
        <f t="shared" si="24"/>
        <v>699</v>
      </c>
      <c r="H126" s="38">
        <f t="shared" si="24"/>
        <v>646</v>
      </c>
      <c r="I126" s="38">
        <f t="shared" si="24"/>
        <v>101</v>
      </c>
      <c r="J126" s="38">
        <f t="shared" si="24"/>
        <v>515</v>
      </c>
      <c r="K126" s="39">
        <f t="shared" si="24"/>
        <v>4.63</v>
      </c>
      <c r="L126" s="39">
        <f t="shared" si="24"/>
        <v>0.27</v>
      </c>
      <c r="M126" s="39">
        <f t="shared" si="24"/>
        <v>14.32</v>
      </c>
      <c r="N126" s="39">
        <f t="shared" si="24"/>
        <v>0.05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</row>
    <row r="127" spans="1:225" x14ac:dyDescent="0.25">
      <c r="A127" s="18"/>
      <c r="B127" s="25" t="s">
        <v>27</v>
      </c>
      <c r="C127" s="26"/>
      <c r="D127" s="19"/>
      <c r="E127" s="19"/>
      <c r="F127" s="19"/>
      <c r="G127" s="20"/>
      <c r="H127" s="20"/>
      <c r="I127" s="20"/>
      <c r="J127" s="20"/>
      <c r="K127" s="21"/>
      <c r="L127" s="21"/>
      <c r="M127" s="21"/>
      <c r="N127" s="21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</row>
    <row r="128" spans="1:225" x14ac:dyDescent="0.25">
      <c r="A128" s="24">
        <v>96</v>
      </c>
      <c r="B128" s="40" t="s">
        <v>130</v>
      </c>
      <c r="C128" s="29" t="s">
        <v>49</v>
      </c>
      <c r="D128" s="30">
        <v>4.5999999999999996</v>
      </c>
      <c r="E128" s="30">
        <v>4</v>
      </c>
      <c r="F128" s="30">
        <v>16.399999999999999</v>
      </c>
      <c r="G128" s="31">
        <v>119</v>
      </c>
      <c r="H128" s="31">
        <v>15</v>
      </c>
      <c r="I128" s="31">
        <v>26</v>
      </c>
      <c r="J128" s="31">
        <v>96</v>
      </c>
      <c r="K128" s="27">
        <v>1.2</v>
      </c>
      <c r="L128" s="27">
        <v>0.1</v>
      </c>
      <c r="M128" s="27">
        <v>7.1</v>
      </c>
      <c r="N128" s="27">
        <v>0.01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</row>
    <row r="129" spans="1:225" x14ac:dyDescent="0.25">
      <c r="A129" s="24">
        <v>260</v>
      </c>
      <c r="B129" s="41" t="s">
        <v>148</v>
      </c>
      <c r="C129" s="29" t="s">
        <v>31</v>
      </c>
      <c r="D129" s="30">
        <v>8.1999999999999993</v>
      </c>
      <c r="E129" s="30">
        <v>8.6</v>
      </c>
      <c r="F129" s="30">
        <v>2.8</v>
      </c>
      <c r="G129" s="31">
        <v>121</v>
      </c>
      <c r="H129" s="31">
        <v>16</v>
      </c>
      <c r="I129" s="31">
        <v>15</v>
      </c>
      <c r="J129" s="31">
        <v>23</v>
      </c>
      <c r="K129" s="27">
        <v>1</v>
      </c>
      <c r="L129" s="27">
        <v>0</v>
      </c>
      <c r="M129" s="27">
        <v>0.6</v>
      </c>
      <c r="N129" s="27">
        <v>0.01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</row>
    <row r="130" spans="1:225" x14ac:dyDescent="0.25">
      <c r="A130" s="24">
        <v>309</v>
      </c>
      <c r="B130" s="42" t="s">
        <v>51</v>
      </c>
      <c r="C130" s="29" t="s">
        <v>33</v>
      </c>
      <c r="D130" s="30">
        <v>6.5</v>
      </c>
      <c r="E130" s="30">
        <v>5.7</v>
      </c>
      <c r="F130" s="30">
        <v>33.5</v>
      </c>
      <c r="G130" s="31">
        <v>212</v>
      </c>
      <c r="H130" s="31">
        <v>8</v>
      </c>
      <c r="I130" s="31">
        <v>9</v>
      </c>
      <c r="J130" s="31">
        <v>42</v>
      </c>
      <c r="K130" s="27">
        <v>0.91</v>
      </c>
      <c r="L130" s="27">
        <v>7.0000000000000007E-2</v>
      </c>
      <c r="M130" s="27">
        <v>0</v>
      </c>
      <c r="N130" s="27">
        <v>0.03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</row>
    <row r="131" spans="1:225" x14ac:dyDescent="0.25">
      <c r="A131" s="18" t="s">
        <v>67</v>
      </c>
      <c r="B131" s="47" t="s">
        <v>68</v>
      </c>
      <c r="C131" s="46">
        <v>200</v>
      </c>
      <c r="D131" s="30">
        <v>0</v>
      </c>
      <c r="E131" s="30">
        <v>0</v>
      </c>
      <c r="F131" s="30">
        <v>28</v>
      </c>
      <c r="G131" s="31">
        <v>112</v>
      </c>
      <c r="H131" s="31">
        <v>3</v>
      </c>
      <c r="I131" s="31">
        <v>0</v>
      </c>
      <c r="J131" s="31">
        <v>6</v>
      </c>
      <c r="K131" s="27">
        <v>0.03</v>
      </c>
      <c r="L131" s="27">
        <v>0</v>
      </c>
      <c r="M131" s="27">
        <v>7.6</v>
      </c>
      <c r="N131" s="27">
        <v>0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</row>
    <row r="132" spans="1:225" ht="25.5" x14ac:dyDescent="0.25">
      <c r="A132" s="18"/>
      <c r="B132" s="32" t="s">
        <v>90</v>
      </c>
      <c r="C132" s="26" t="s">
        <v>91</v>
      </c>
      <c r="D132" s="19">
        <v>3.2</v>
      </c>
      <c r="E132" s="19">
        <v>0.8</v>
      </c>
      <c r="F132" s="19">
        <v>20.8</v>
      </c>
      <c r="G132" s="20">
        <v>101</v>
      </c>
      <c r="H132" s="20">
        <v>18</v>
      </c>
      <c r="I132" s="20">
        <v>0</v>
      </c>
      <c r="J132" s="20">
        <v>0</v>
      </c>
      <c r="K132" s="21">
        <v>0.98</v>
      </c>
      <c r="L132" s="21">
        <v>9.0000000000000011E-2</v>
      </c>
      <c r="M132" s="21">
        <v>0</v>
      </c>
      <c r="N132" s="21">
        <v>0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</row>
    <row r="133" spans="1:225" x14ac:dyDescent="0.25">
      <c r="A133" s="18"/>
      <c r="B133" s="45" t="s">
        <v>26</v>
      </c>
      <c r="C133" s="36"/>
      <c r="D133" s="37">
        <f t="shared" ref="D133:N133" si="25">SUM(D128:D132)</f>
        <v>22.499999999999996</v>
      </c>
      <c r="E133" s="37">
        <f t="shared" si="25"/>
        <v>19.100000000000001</v>
      </c>
      <c r="F133" s="37">
        <f t="shared" si="25"/>
        <v>101.5</v>
      </c>
      <c r="G133" s="38">
        <f t="shared" si="25"/>
        <v>665</v>
      </c>
      <c r="H133" s="38">
        <f t="shared" si="25"/>
        <v>60</v>
      </c>
      <c r="I133" s="38">
        <f t="shared" si="25"/>
        <v>50</v>
      </c>
      <c r="J133" s="38">
        <f t="shared" si="25"/>
        <v>167</v>
      </c>
      <c r="K133" s="39">
        <f t="shared" si="25"/>
        <v>4.12</v>
      </c>
      <c r="L133" s="39">
        <f t="shared" si="25"/>
        <v>0.26</v>
      </c>
      <c r="M133" s="39">
        <f t="shared" si="25"/>
        <v>15.299999999999999</v>
      </c>
      <c r="N133" s="39">
        <f t="shared" si="25"/>
        <v>0.05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</row>
    <row r="134" spans="1:225" x14ac:dyDescent="0.25">
      <c r="A134" s="18"/>
      <c r="B134" s="25" t="s">
        <v>38</v>
      </c>
      <c r="C134" s="26"/>
      <c r="D134" s="19"/>
      <c r="E134" s="19"/>
      <c r="F134" s="19"/>
      <c r="G134" s="20"/>
      <c r="H134" s="20"/>
      <c r="I134" s="20"/>
      <c r="J134" s="20"/>
      <c r="K134" s="21"/>
      <c r="L134" s="21"/>
      <c r="M134" s="21"/>
      <c r="N134" s="21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</row>
    <row r="135" spans="1:225" x14ac:dyDescent="0.25">
      <c r="A135" s="18">
        <v>386</v>
      </c>
      <c r="B135" s="22" t="s">
        <v>65</v>
      </c>
      <c r="C135" s="26" t="s">
        <v>35</v>
      </c>
      <c r="D135" s="19">
        <v>5.6</v>
      </c>
      <c r="E135" s="19">
        <v>5</v>
      </c>
      <c r="F135" s="19">
        <v>22</v>
      </c>
      <c r="G135" s="20">
        <v>156</v>
      </c>
      <c r="H135" s="20">
        <v>242</v>
      </c>
      <c r="I135" s="20">
        <v>30</v>
      </c>
      <c r="J135" s="20">
        <v>188</v>
      </c>
      <c r="K135" s="21">
        <v>0.2</v>
      </c>
      <c r="L135" s="21">
        <v>0.1</v>
      </c>
      <c r="M135" s="21">
        <v>1.8</v>
      </c>
      <c r="N135" s="21">
        <v>0.04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</row>
    <row r="136" spans="1:225" x14ac:dyDescent="0.25">
      <c r="A136" s="24" t="s">
        <v>71</v>
      </c>
      <c r="B136" s="47" t="s">
        <v>92</v>
      </c>
      <c r="C136" s="29" t="s">
        <v>72</v>
      </c>
      <c r="D136" s="30">
        <v>18.5</v>
      </c>
      <c r="E136" s="30">
        <v>13.5</v>
      </c>
      <c r="F136" s="30">
        <v>33.1</v>
      </c>
      <c r="G136" s="31">
        <v>328</v>
      </c>
      <c r="H136" s="31">
        <v>64</v>
      </c>
      <c r="I136" s="31">
        <v>23</v>
      </c>
      <c r="J136" s="31">
        <v>250</v>
      </c>
      <c r="K136" s="27">
        <v>2.6</v>
      </c>
      <c r="L136" s="27">
        <v>0.1</v>
      </c>
      <c r="M136" s="27">
        <v>0.1</v>
      </c>
      <c r="N136" s="27">
        <v>0.2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</row>
    <row r="137" spans="1:225" x14ac:dyDescent="0.25">
      <c r="A137" s="18"/>
      <c r="B137" s="45" t="s">
        <v>26</v>
      </c>
      <c r="C137" s="36"/>
      <c r="D137" s="37">
        <f t="shared" ref="D137:N137" si="26">SUM(D135:D136)</f>
        <v>24.1</v>
      </c>
      <c r="E137" s="37">
        <f t="shared" si="26"/>
        <v>18.5</v>
      </c>
      <c r="F137" s="37">
        <f t="shared" si="26"/>
        <v>55.1</v>
      </c>
      <c r="G137" s="38">
        <f t="shared" si="26"/>
        <v>484</v>
      </c>
      <c r="H137" s="38">
        <f t="shared" si="26"/>
        <v>306</v>
      </c>
      <c r="I137" s="38">
        <f t="shared" si="26"/>
        <v>53</v>
      </c>
      <c r="J137" s="38">
        <f t="shared" si="26"/>
        <v>438</v>
      </c>
      <c r="K137" s="39">
        <f t="shared" si="26"/>
        <v>2.8000000000000003</v>
      </c>
      <c r="L137" s="39">
        <f t="shared" si="26"/>
        <v>0.2</v>
      </c>
      <c r="M137" s="39">
        <f t="shared" si="26"/>
        <v>1.9000000000000001</v>
      </c>
      <c r="N137" s="39">
        <f t="shared" si="26"/>
        <v>0.24000000000000002</v>
      </c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</row>
    <row r="138" spans="1:225" x14ac:dyDescent="0.25">
      <c r="A138" s="18"/>
      <c r="B138" s="48" t="s">
        <v>42</v>
      </c>
      <c r="C138" s="49"/>
      <c r="D138" s="49">
        <f t="shared" ref="D138:N138" si="27">D126+D133+D137</f>
        <v>68.5</v>
      </c>
      <c r="E138" s="49">
        <f t="shared" si="27"/>
        <v>69.400000000000006</v>
      </c>
      <c r="F138" s="49">
        <f t="shared" si="27"/>
        <v>245.1</v>
      </c>
      <c r="G138" s="50">
        <f t="shared" si="27"/>
        <v>1848</v>
      </c>
      <c r="H138" s="50">
        <f t="shared" si="27"/>
        <v>1012</v>
      </c>
      <c r="I138" s="50">
        <f t="shared" si="27"/>
        <v>204</v>
      </c>
      <c r="J138" s="50">
        <f t="shared" si="27"/>
        <v>1120</v>
      </c>
      <c r="K138" s="51">
        <f t="shared" si="27"/>
        <v>11.55</v>
      </c>
      <c r="L138" s="51">
        <f t="shared" si="27"/>
        <v>0.73</v>
      </c>
      <c r="M138" s="51">
        <f t="shared" si="27"/>
        <v>31.519999999999996</v>
      </c>
      <c r="N138" s="51">
        <f t="shared" si="27"/>
        <v>0.34</v>
      </c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</row>
    <row r="139" spans="1:225" x14ac:dyDescent="0.25">
      <c r="A139" s="18"/>
      <c r="B139" s="23" t="s">
        <v>43</v>
      </c>
      <c r="C139" s="26"/>
      <c r="D139" s="19"/>
      <c r="E139" s="19"/>
      <c r="F139" s="19"/>
      <c r="G139" s="20"/>
      <c r="H139" s="20"/>
      <c r="I139" s="20"/>
      <c r="J139" s="20"/>
      <c r="K139" s="21"/>
      <c r="L139" s="21"/>
      <c r="M139" s="21"/>
      <c r="N139" s="21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</row>
    <row r="140" spans="1:225" x14ac:dyDescent="0.25">
      <c r="A140" s="18"/>
      <c r="B140" s="25" t="s">
        <v>44</v>
      </c>
      <c r="C140" s="26"/>
      <c r="D140" s="19"/>
      <c r="E140" s="19"/>
      <c r="F140" s="19"/>
      <c r="G140" s="20"/>
      <c r="H140" s="20"/>
      <c r="I140" s="20"/>
      <c r="J140" s="20"/>
      <c r="K140" s="21"/>
      <c r="L140" s="21"/>
      <c r="M140" s="21"/>
      <c r="N140" s="21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</row>
    <row r="141" spans="1:225" x14ac:dyDescent="0.25">
      <c r="A141" s="18">
        <v>14</v>
      </c>
      <c r="B141" s="42" t="s">
        <v>118</v>
      </c>
      <c r="C141" s="26" t="s">
        <v>59</v>
      </c>
      <c r="D141" s="19">
        <v>0.1</v>
      </c>
      <c r="E141" s="19">
        <v>6.2</v>
      </c>
      <c r="F141" s="19">
        <v>2.2000000000000002</v>
      </c>
      <c r="G141" s="20">
        <v>65</v>
      </c>
      <c r="H141" s="20">
        <v>0</v>
      </c>
      <c r="I141" s="20">
        <v>0</v>
      </c>
      <c r="J141" s="20">
        <v>0</v>
      </c>
      <c r="K141" s="21">
        <v>0</v>
      </c>
      <c r="L141" s="21">
        <v>0</v>
      </c>
      <c r="M141" s="21">
        <v>0</v>
      </c>
      <c r="N141" s="21">
        <v>0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</row>
    <row r="142" spans="1:225" x14ac:dyDescent="0.25">
      <c r="A142" s="24">
        <v>265</v>
      </c>
      <c r="B142" s="42" t="s">
        <v>149</v>
      </c>
      <c r="C142" s="29" t="s">
        <v>35</v>
      </c>
      <c r="D142" s="30">
        <v>12.7</v>
      </c>
      <c r="E142" s="30">
        <v>12.8</v>
      </c>
      <c r="F142" s="30">
        <v>36</v>
      </c>
      <c r="G142" s="31">
        <v>309</v>
      </c>
      <c r="H142" s="31">
        <v>9</v>
      </c>
      <c r="I142" s="31">
        <v>42</v>
      </c>
      <c r="J142" s="31">
        <v>189</v>
      </c>
      <c r="K142" s="27">
        <v>1.61</v>
      </c>
      <c r="L142" s="27">
        <v>0.08</v>
      </c>
      <c r="M142" s="27">
        <v>0.72</v>
      </c>
      <c r="N142" s="27">
        <v>0</v>
      </c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</row>
    <row r="143" spans="1:225" x14ac:dyDescent="0.25">
      <c r="A143" s="24">
        <v>376</v>
      </c>
      <c r="B143" s="47" t="s">
        <v>47</v>
      </c>
      <c r="C143" s="29" t="s">
        <v>35</v>
      </c>
      <c r="D143" s="30">
        <v>0.2</v>
      </c>
      <c r="E143" s="30">
        <v>0.1</v>
      </c>
      <c r="F143" s="30">
        <v>10.1</v>
      </c>
      <c r="G143" s="31">
        <v>41</v>
      </c>
      <c r="H143" s="31">
        <v>5</v>
      </c>
      <c r="I143" s="31">
        <v>4</v>
      </c>
      <c r="J143" s="31">
        <v>8</v>
      </c>
      <c r="K143" s="27">
        <v>0.85</v>
      </c>
      <c r="L143" s="27">
        <v>0</v>
      </c>
      <c r="M143" s="27">
        <v>0.1</v>
      </c>
      <c r="N143" s="27">
        <v>0</v>
      </c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</row>
    <row r="144" spans="1:225" x14ac:dyDescent="0.25">
      <c r="A144" s="18"/>
      <c r="B144" s="32" t="s">
        <v>89</v>
      </c>
      <c r="C144" s="26" t="s">
        <v>126</v>
      </c>
      <c r="D144" s="19">
        <v>3.1499999999999995</v>
      </c>
      <c r="E144" s="19">
        <v>1.125</v>
      </c>
      <c r="F144" s="19">
        <v>22.5</v>
      </c>
      <c r="G144" s="20">
        <v>108</v>
      </c>
      <c r="H144" s="20">
        <v>0</v>
      </c>
      <c r="I144" s="20">
        <v>0</v>
      </c>
      <c r="J144" s="20">
        <v>0</v>
      </c>
      <c r="K144" s="21">
        <v>0</v>
      </c>
      <c r="L144" s="21">
        <v>0</v>
      </c>
      <c r="M144" s="21">
        <v>0</v>
      </c>
      <c r="N144" s="21">
        <v>0</v>
      </c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</row>
    <row r="145" spans="1:225" x14ac:dyDescent="0.25">
      <c r="A145" s="18"/>
      <c r="B145" s="45" t="s">
        <v>26</v>
      </c>
      <c r="C145" s="36"/>
      <c r="D145" s="37">
        <f t="shared" ref="D145:N145" si="28">SUM(D141:D144)</f>
        <v>16.149999999999999</v>
      </c>
      <c r="E145" s="37">
        <f t="shared" si="28"/>
        <v>20.225000000000001</v>
      </c>
      <c r="F145" s="37">
        <f t="shared" si="28"/>
        <v>70.800000000000011</v>
      </c>
      <c r="G145" s="38">
        <f t="shared" si="28"/>
        <v>523</v>
      </c>
      <c r="H145" s="38">
        <f t="shared" si="28"/>
        <v>14</v>
      </c>
      <c r="I145" s="38">
        <f t="shared" si="28"/>
        <v>46</v>
      </c>
      <c r="J145" s="38">
        <f t="shared" si="28"/>
        <v>197</v>
      </c>
      <c r="K145" s="37">
        <f t="shared" si="28"/>
        <v>2.46</v>
      </c>
      <c r="L145" s="37">
        <f t="shared" si="28"/>
        <v>0.08</v>
      </c>
      <c r="M145" s="37">
        <f t="shared" si="28"/>
        <v>0.82</v>
      </c>
      <c r="N145" s="37">
        <f t="shared" si="28"/>
        <v>0</v>
      </c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</row>
    <row r="146" spans="1:225" x14ac:dyDescent="0.25">
      <c r="A146" s="18"/>
      <c r="B146" s="25" t="s">
        <v>79</v>
      </c>
      <c r="C146" s="26"/>
      <c r="D146" s="19"/>
      <c r="E146" s="19"/>
      <c r="F146" s="19"/>
      <c r="G146" s="20"/>
      <c r="H146" s="20"/>
      <c r="I146" s="20"/>
      <c r="J146" s="20"/>
      <c r="K146" s="21"/>
      <c r="L146" s="21"/>
      <c r="M146" s="21"/>
      <c r="N146" s="21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</row>
    <row r="147" spans="1:225" x14ac:dyDescent="0.25">
      <c r="A147" s="24" t="s">
        <v>103</v>
      </c>
      <c r="B147" s="52" t="s">
        <v>146</v>
      </c>
      <c r="C147" s="29" t="s">
        <v>104</v>
      </c>
      <c r="D147" s="30">
        <v>2.2999999999999998</v>
      </c>
      <c r="E147" s="30">
        <v>3</v>
      </c>
      <c r="F147" s="30">
        <v>11.7</v>
      </c>
      <c r="G147" s="31">
        <v>96</v>
      </c>
      <c r="H147" s="31">
        <v>16</v>
      </c>
      <c r="I147" s="31">
        <v>26</v>
      </c>
      <c r="J147" s="31">
        <v>70</v>
      </c>
      <c r="K147" s="30">
        <v>0.9</v>
      </c>
      <c r="L147" s="30">
        <v>0.4</v>
      </c>
      <c r="M147" s="30">
        <v>0.1</v>
      </c>
      <c r="N147" s="27">
        <v>0.01</v>
      </c>
    </row>
    <row r="148" spans="1:225" s="85" customFormat="1" x14ac:dyDescent="0.25">
      <c r="A148" s="78">
        <v>234</v>
      </c>
      <c r="B148" s="79" t="s">
        <v>121</v>
      </c>
      <c r="C148" s="80" t="s">
        <v>31</v>
      </c>
      <c r="D148" s="81">
        <v>13</v>
      </c>
      <c r="E148" s="81">
        <v>10.5</v>
      </c>
      <c r="F148" s="81">
        <v>15.5</v>
      </c>
      <c r="G148" s="82">
        <v>208</v>
      </c>
      <c r="H148" s="82">
        <v>62</v>
      </c>
      <c r="I148" s="82">
        <v>43</v>
      </c>
      <c r="J148" s="82">
        <v>176</v>
      </c>
      <c r="K148" s="81">
        <v>1.3</v>
      </c>
      <c r="L148" s="81">
        <v>0.2</v>
      </c>
      <c r="M148" s="81">
        <v>0.4</v>
      </c>
      <c r="N148" s="83">
        <v>4.4000000000000004</v>
      </c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84"/>
      <c r="FJ148" s="84"/>
      <c r="FK148" s="84"/>
      <c r="FL148" s="84"/>
      <c r="FM148" s="84"/>
      <c r="FN148" s="84"/>
      <c r="FO148" s="84"/>
      <c r="FP148" s="84"/>
      <c r="FQ148" s="84"/>
      <c r="FR148" s="84"/>
      <c r="FS148" s="84"/>
      <c r="FT148" s="84"/>
      <c r="FU148" s="84"/>
      <c r="FV148" s="84"/>
      <c r="FW148" s="84"/>
      <c r="FX148" s="84"/>
      <c r="FY148" s="84"/>
      <c r="FZ148" s="84"/>
      <c r="GA148" s="84"/>
      <c r="GB148" s="84"/>
      <c r="GC148" s="84"/>
      <c r="GD148" s="84"/>
      <c r="GE148" s="84"/>
      <c r="GF148" s="84"/>
      <c r="GG148" s="84"/>
      <c r="GH148" s="84"/>
      <c r="GI148" s="84"/>
      <c r="GJ148" s="84"/>
      <c r="GK148" s="84"/>
      <c r="GL148" s="84"/>
      <c r="GM148" s="84"/>
      <c r="GN148" s="84"/>
      <c r="GO148" s="84"/>
      <c r="GP148" s="84"/>
      <c r="GQ148" s="84"/>
      <c r="GR148" s="84"/>
      <c r="GS148" s="84"/>
      <c r="GT148" s="84"/>
      <c r="GU148" s="84"/>
      <c r="GV148" s="84"/>
      <c r="GW148" s="84"/>
      <c r="GX148" s="84"/>
      <c r="GY148" s="84"/>
      <c r="GZ148" s="84"/>
      <c r="HA148" s="84"/>
      <c r="HB148" s="84"/>
      <c r="HC148" s="84"/>
      <c r="HD148" s="84"/>
      <c r="HE148" s="84"/>
      <c r="HF148" s="84"/>
      <c r="HG148" s="84"/>
      <c r="HH148" s="84"/>
      <c r="HI148" s="84"/>
      <c r="HJ148" s="84"/>
      <c r="HK148" s="84"/>
      <c r="HL148" s="84"/>
      <c r="HM148" s="84"/>
      <c r="HN148" s="84"/>
      <c r="HO148" s="84"/>
      <c r="HP148" s="84"/>
    </row>
    <row r="149" spans="1:225" x14ac:dyDescent="0.25">
      <c r="A149" s="18">
        <v>312</v>
      </c>
      <c r="B149" s="22" t="s">
        <v>70</v>
      </c>
      <c r="C149" s="26" t="s">
        <v>33</v>
      </c>
      <c r="D149" s="19">
        <v>3.8</v>
      </c>
      <c r="E149" s="19">
        <v>6.3</v>
      </c>
      <c r="F149" s="19">
        <v>14.5</v>
      </c>
      <c r="G149" s="20">
        <v>130</v>
      </c>
      <c r="H149" s="20">
        <v>46</v>
      </c>
      <c r="I149" s="20">
        <v>33</v>
      </c>
      <c r="J149" s="20">
        <v>99</v>
      </c>
      <c r="K149" s="21">
        <v>1.18</v>
      </c>
      <c r="L149" s="21">
        <v>0.01</v>
      </c>
      <c r="M149" s="21">
        <v>0.36</v>
      </c>
      <c r="N149" s="21">
        <v>0.06</v>
      </c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</row>
    <row r="150" spans="1:225" x14ac:dyDescent="0.25">
      <c r="A150" s="18">
        <v>348</v>
      </c>
      <c r="B150" s="40" t="s">
        <v>53</v>
      </c>
      <c r="C150" s="26" t="s">
        <v>35</v>
      </c>
      <c r="D150" s="19">
        <v>1</v>
      </c>
      <c r="E150" s="19">
        <v>0</v>
      </c>
      <c r="F150" s="19">
        <v>13.2</v>
      </c>
      <c r="G150" s="20">
        <v>86</v>
      </c>
      <c r="H150" s="20">
        <v>33</v>
      </c>
      <c r="I150" s="20">
        <v>21</v>
      </c>
      <c r="J150" s="20">
        <v>29</v>
      </c>
      <c r="K150" s="21">
        <v>0.69</v>
      </c>
      <c r="L150" s="21">
        <v>0.02</v>
      </c>
      <c r="M150" s="21">
        <v>0.89</v>
      </c>
      <c r="N150" s="21">
        <v>0</v>
      </c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</row>
    <row r="151" spans="1:225" ht="25.5" x14ac:dyDescent="0.25">
      <c r="A151" s="18"/>
      <c r="B151" s="32" t="s">
        <v>90</v>
      </c>
      <c r="C151" s="26" t="s">
        <v>91</v>
      </c>
      <c r="D151" s="19">
        <v>3.2</v>
      </c>
      <c r="E151" s="19">
        <v>0.8</v>
      </c>
      <c r="F151" s="19">
        <v>20.8</v>
      </c>
      <c r="G151" s="20">
        <v>101</v>
      </c>
      <c r="H151" s="20">
        <v>18</v>
      </c>
      <c r="I151" s="20">
        <v>0</v>
      </c>
      <c r="J151" s="20">
        <v>0</v>
      </c>
      <c r="K151" s="21">
        <v>0.98</v>
      </c>
      <c r="L151" s="21">
        <v>9.0000000000000011E-2</v>
      </c>
      <c r="M151" s="21">
        <v>0</v>
      </c>
      <c r="N151" s="21">
        <v>0</v>
      </c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</row>
    <row r="152" spans="1:225" x14ac:dyDescent="0.25">
      <c r="A152" s="18"/>
      <c r="B152" s="45" t="s">
        <v>26</v>
      </c>
      <c r="C152" s="36"/>
      <c r="D152" s="37">
        <f t="shared" ref="D152:N152" si="29">SUM(D147:D151)</f>
        <v>23.3</v>
      </c>
      <c r="E152" s="37">
        <f t="shared" si="29"/>
        <v>20.6</v>
      </c>
      <c r="F152" s="37">
        <f t="shared" si="29"/>
        <v>75.7</v>
      </c>
      <c r="G152" s="38">
        <f t="shared" si="29"/>
        <v>621</v>
      </c>
      <c r="H152" s="38">
        <f t="shared" si="29"/>
        <v>175</v>
      </c>
      <c r="I152" s="38">
        <f t="shared" si="29"/>
        <v>123</v>
      </c>
      <c r="J152" s="38">
        <f t="shared" si="29"/>
        <v>374</v>
      </c>
      <c r="K152" s="39">
        <f t="shared" si="29"/>
        <v>5.0500000000000007</v>
      </c>
      <c r="L152" s="39">
        <f t="shared" si="29"/>
        <v>0.72000000000000008</v>
      </c>
      <c r="M152" s="39">
        <f t="shared" si="29"/>
        <v>1.75</v>
      </c>
      <c r="N152" s="39">
        <f t="shared" si="29"/>
        <v>4.47</v>
      </c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</row>
    <row r="153" spans="1:225" x14ac:dyDescent="0.25">
      <c r="A153" s="18"/>
      <c r="B153" s="25" t="s">
        <v>38</v>
      </c>
      <c r="C153" s="26"/>
      <c r="D153" s="19"/>
      <c r="E153" s="19"/>
      <c r="F153" s="19"/>
      <c r="G153" s="20"/>
      <c r="H153" s="20"/>
      <c r="I153" s="20"/>
      <c r="J153" s="20"/>
      <c r="K153" s="21"/>
      <c r="L153" s="21"/>
      <c r="M153" s="21"/>
      <c r="N153" s="21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</row>
    <row r="154" spans="1:225" ht="25.5" x14ac:dyDescent="0.25">
      <c r="A154" s="24"/>
      <c r="B154" s="42" t="s">
        <v>99</v>
      </c>
      <c r="C154" s="29" t="s">
        <v>35</v>
      </c>
      <c r="D154" s="19">
        <v>2</v>
      </c>
      <c r="E154" s="19">
        <v>6.4</v>
      </c>
      <c r="F154" s="19">
        <v>19</v>
      </c>
      <c r="G154" s="20">
        <v>140</v>
      </c>
      <c r="H154" s="20">
        <v>0</v>
      </c>
      <c r="I154" s="20">
        <v>0</v>
      </c>
      <c r="J154" s="20">
        <v>0</v>
      </c>
      <c r="K154" s="21">
        <v>0</v>
      </c>
      <c r="L154" s="21">
        <v>0</v>
      </c>
      <c r="M154" s="21">
        <v>0</v>
      </c>
      <c r="N154" s="21">
        <v>0</v>
      </c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</row>
    <row r="155" spans="1:225" x14ac:dyDescent="0.25">
      <c r="A155" s="18" t="s">
        <v>100</v>
      </c>
      <c r="B155" s="66" t="s">
        <v>101</v>
      </c>
      <c r="C155" s="26" t="s">
        <v>52</v>
      </c>
      <c r="D155" s="19">
        <v>4.9000000000000004</v>
      </c>
      <c r="E155" s="19">
        <v>5.0999999999999996</v>
      </c>
      <c r="F155" s="19">
        <v>29.6</v>
      </c>
      <c r="G155" s="20">
        <v>184</v>
      </c>
      <c r="H155" s="20">
        <v>22</v>
      </c>
      <c r="I155" s="20">
        <v>8</v>
      </c>
      <c r="J155" s="20">
        <v>47</v>
      </c>
      <c r="K155" s="21">
        <v>0.54</v>
      </c>
      <c r="L155" s="21">
        <v>0.05</v>
      </c>
      <c r="M155" s="21">
        <v>0.16</v>
      </c>
      <c r="N155" s="21">
        <v>0.03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</row>
    <row r="156" spans="1:225" x14ac:dyDescent="0.25">
      <c r="A156" s="18"/>
      <c r="B156" s="45" t="s">
        <v>26</v>
      </c>
      <c r="C156" s="36"/>
      <c r="D156" s="37">
        <f t="shared" ref="D156:N156" si="30">SUM(D154:D155)</f>
        <v>6.9</v>
      </c>
      <c r="E156" s="37">
        <f t="shared" si="30"/>
        <v>11.5</v>
      </c>
      <c r="F156" s="37">
        <f t="shared" si="30"/>
        <v>48.6</v>
      </c>
      <c r="G156" s="38">
        <f t="shared" si="30"/>
        <v>324</v>
      </c>
      <c r="H156" s="38">
        <f t="shared" si="30"/>
        <v>22</v>
      </c>
      <c r="I156" s="38">
        <f t="shared" si="30"/>
        <v>8</v>
      </c>
      <c r="J156" s="38">
        <f t="shared" si="30"/>
        <v>47</v>
      </c>
      <c r="K156" s="39">
        <f t="shared" si="30"/>
        <v>0.54</v>
      </c>
      <c r="L156" s="39">
        <f t="shared" si="30"/>
        <v>0.05</v>
      </c>
      <c r="M156" s="39">
        <f t="shared" si="30"/>
        <v>0.16</v>
      </c>
      <c r="N156" s="39">
        <f t="shared" si="30"/>
        <v>0.03</v>
      </c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</row>
    <row r="157" spans="1:225" x14ac:dyDescent="0.25">
      <c r="A157" s="18"/>
      <c r="B157" s="48" t="s">
        <v>42</v>
      </c>
      <c r="C157" s="50"/>
      <c r="D157" s="49">
        <f t="shared" ref="D157:N157" si="31">D145+D152+D156</f>
        <v>46.35</v>
      </c>
      <c r="E157" s="49">
        <f t="shared" si="31"/>
        <v>52.325000000000003</v>
      </c>
      <c r="F157" s="49">
        <f t="shared" si="31"/>
        <v>195.1</v>
      </c>
      <c r="G157" s="50">
        <f t="shared" si="31"/>
        <v>1468</v>
      </c>
      <c r="H157" s="50">
        <f t="shared" si="31"/>
        <v>211</v>
      </c>
      <c r="I157" s="50">
        <f t="shared" si="31"/>
        <v>177</v>
      </c>
      <c r="J157" s="50">
        <f t="shared" si="31"/>
        <v>618</v>
      </c>
      <c r="K157" s="51">
        <f t="shared" si="31"/>
        <v>8.0500000000000007</v>
      </c>
      <c r="L157" s="51">
        <f t="shared" si="31"/>
        <v>0.85000000000000009</v>
      </c>
      <c r="M157" s="51">
        <f t="shared" si="31"/>
        <v>2.73</v>
      </c>
      <c r="N157" s="51">
        <f t="shared" si="31"/>
        <v>4.5</v>
      </c>
    </row>
    <row r="158" spans="1:225" x14ac:dyDescent="0.25">
      <c r="A158" s="18"/>
      <c r="B158" s="23" t="s">
        <v>57</v>
      </c>
      <c r="C158" s="26"/>
      <c r="D158" s="19"/>
      <c r="E158" s="19"/>
      <c r="F158" s="19"/>
      <c r="G158" s="20"/>
      <c r="H158" s="20"/>
      <c r="I158" s="20"/>
      <c r="J158" s="20"/>
      <c r="K158" s="21"/>
      <c r="L158" s="21"/>
      <c r="M158" s="21"/>
      <c r="N158" s="21"/>
    </row>
    <row r="159" spans="1:225" x14ac:dyDescent="0.25">
      <c r="A159" s="18"/>
      <c r="B159" s="25" t="s">
        <v>44</v>
      </c>
      <c r="C159" s="26"/>
      <c r="D159" s="19"/>
      <c r="E159" s="19"/>
      <c r="F159" s="19"/>
      <c r="G159" s="20"/>
      <c r="H159" s="20"/>
      <c r="I159" s="20"/>
      <c r="J159" s="20"/>
      <c r="K159" s="21"/>
      <c r="L159" s="21"/>
      <c r="M159" s="21"/>
      <c r="N159" s="21"/>
    </row>
    <row r="160" spans="1:225" x14ac:dyDescent="0.25">
      <c r="A160" s="24" t="s">
        <v>93</v>
      </c>
      <c r="B160" s="42" t="s">
        <v>155</v>
      </c>
      <c r="C160" s="29" t="s">
        <v>31</v>
      </c>
      <c r="D160" s="30">
        <v>13.2</v>
      </c>
      <c r="E160" s="30">
        <v>10.6</v>
      </c>
      <c r="F160" s="30">
        <v>3.3</v>
      </c>
      <c r="G160" s="31">
        <v>161</v>
      </c>
      <c r="H160" s="31">
        <v>156</v>
      </c>
      <c r="I160" s="31">
        <v>16</v>
      </c>
      <c r="J160" s="31">
        <v>99</v>
      </c>
      <c r="K160" s="27">
        <v>1.1000000000000001</v>
      </c>
      <c r="L160" s="27">
        <v>0</v>
      </c>
      <c r="M160" s="27">
        <v>0.6</v>
      </c>
      <c r="N160" s="27">
        <v>0.03</v>
      </c>
    </row>
    <row r="161" spans="1:227" x14ac:dyDescent="0.25">
      <c r="A161" s="24">
        <v>302</v>
      </c>
      <c r="B161" s="42" t="s">
        <v>32</v>
      </c>
      <c r="C161" s="29" t="s">
        <v>33</v>
      </c>
      <c r="D161" s="30">
        <v>10.199999999999999</v>
      </c>
      <c r="E161" s="30">
        <v>8.8000000000000007</v>
      </c>
      <c r="F161" s="30">
        <v>44.1</v>
      </c>
      <c r="G161" s="31">
        <v>296</v>
      </c>
      <c r="H161" s="31">
        <v>18</v>
      </c>
      <c r="I161" s="31">
        <v>161</v>
      </c>
      <c r="J161" s="31">
        <v>242</v>
      </c>
      <c r="K161" s="27">
        <v>5.4</v>
      </c>
      <c r="L161" s="27">
        <v>0.25</v>
      </c>
      <c r="M161" s="27">
        <v>0</v>
      </c>
      <c r="N161" s="27">
        <v>0.03</v>
      </c>
    </row>
    <row r="162" spans="1:227" x14ac:dyDescent="0.25">
      <c r="A162" s="24" t="s">
        <v>94</v>
      </c>
      <c r="B162" s="47" t="s">
        <v>95</v>
      </c>
      <c r="C162" s="29" t="s">
        <v>35</v>
      </c>
      <c r="D162" s="30">
        <v>2.7</v>
      </c>
      <c r="E162" s="30">
        <v>1.9</v>
      </c>
      <c r="F162" s="30">
        <v>22.5</v>
      </c>
      <c r="G162" s="31">
        <v>118</v>
      </c>
      <c r="H162" s="31">
        <v>85</v>
      </c>
      <c r="I162" s="31">
        <v>10</v>
      </c>
      <c r="J162" s="31">
        <v>63</v>
      </c>
      <c r="K162" s="27">
        <v>0.1</v>
      </c>
      <c r="L162" s="27">
        <v>0.30000000000000004</v>
      </c>
      <c r="M162" s="27">
        <v>0.9</v>
      </c>
      <c r="N162" s="27">
        <v>0.14000000000000001</v>
      </c>
    </row>
    <row r="163" spans="1:227" x14ac:dyDescent="0.25">
      <c r="A163" s="18"/>
      <c r="B163" s="32" t="s">
        <v>89</v>
      </c>
      <c r="C163" s="26" t="s">
        <v>115</v>
      </c>
      <c r="D163" s="19">
        <v>2.4500000000000002</v>
      </c>
      <c r="E163" s="19">
        <v>0.875</v>
      </c>
      <c r="F163" s="19">
        <v>17.5</v>
      </c>
      <c r="G163" s="20">
        <v>84</v>
      </c>
      <c r="H163" s="20">
        <v>0</v>
      </c>
      <c r="I163" s="20">
        <v>0</v>
      </c>
      <c r="J163" s="20">
        <v>0</v>
      </c>
      <c r="K163" s="21">
        <v>0</v>
      </c>
      <c r="L163" s="21">
        <v>0</v>
      </c>
      <c r="M163" s="21">
        <v>0</v>
      </c>
      <c r="N163" s="21">
        <v>0</v>
      </c>
      <c r="HR163" s="33"/>
      <c r="HS163" s="33"/>
    </row>
    <row r="164" spans="1:227" x14ac:dyDescent="0.25">
      <c r="A164" s="18"/>
      <c r="B164" s="45" t="s">
        <v>26</v>
      </c>
      <c r="C164" s="36"/>
      <c r="D164" s="37">
        <f t="shared" ref="D164:N164" si="32">SUM(D160:D163)</f>
        <v>28.549999999999997</v>
      </c>
      <c r="E164" s="37">
        <f t="shared" si="32"/>
        <v>22.174999999999997</v>
      </c>
      <c r="F164" s="37">
        <f t="shared" si="32"/>
        <v>87.4</v>
      </c>
      <c r="G164" s="38">
        <f t="shared" si="32"/>
        <v>659</v>
      </c>
      <c r="H164" s="38">
        <f t="shared" si="32"/>
        <v>259</v>
      </c>
      <c r="I164" s="38">
        <f t="shared" si="32"/>
        <v>187</v>
      </c>
      <c r="J164" s="38">
        <f t="shared" si="32"/>
        <v>404</v>
      </c>
      <c r="K164" s="39">
        <f t="shared" si="32"/>
        <v>6.6</v>
      </c>
      <c r="L164" s="39">
        <f t="shared" si="32"/>
        <v>0.55000000000000004</v>
      </c>
      <c r="M164" s="39">
        <f t="shared" si="32"/>
        <v>1.5</v>
      </c>
      <c r="N164" s="39">
        <f t="shared" si="32"/>
        <v>0.2</v>
      </c>
    </row>
    <row r="165" spans="1:227" x14ac:dyDescent="0.25">
      <c r="A165" s="18"/>
      <c r="B165" s="25" t="s">
        <v>79</v>
      </c>
      <c r="C165" s="26"/>
      <c r="D165" s="19"/>
      <c r="E165" s="19"/>
      <c r="F165" s="19"/>
      <c r="G165" s="20"/>
      <c r="H165" s="20"/>
      <c r="I165" s="20"/>
      <c r="J165" s="20"/>
      <c r="K165" s="21"/>
      <c r="L165" s="21"/>
      <c r="M165" s="21"/>
      <c r="N165" s="21"/>
    </row>
    <row r="166" spans="1:227" ht="25.5" x14ac:dyDescent="0.25">
      <c r="A166" s="18" t="s">
        <v>96</v>
      </c>
      <c r="B166" s="40" t="s">
        <v>142</v>
      </c>
      <c r="C166" s="29" t="s">
        <v>73</v>
      </c>
      <c r="D166" s="19">
        <v>5</v>
      </c>
      <c r="E166" s="19">
        <v>6.4</v>
      </c>
      <c r="F166" s="19">
        <v>10.199999999999999</v>
      </c>
      <c r="G166" s="20">
        <v>119</v>
      </c>
      <c r="H166" s="20">
        <v>39</v>
      </c>
      <c r="I166" s="20">
        <v>24.7</v>
      </c>
      <c r="J166" s="20">
        <v>86.5</v>
      </c>
      <c r="K166" s="19">
        <v>1.7</v>
      </c>
      <c r="L166" s="19">
        <v>0.18</v>
      </c>
      <c r="M166" s="19">
        <v>9.1999999999999993</v>
      </c>
      <c r="N166" s="21">
        <v>0.01</v>
      </c>
    </row>
    <row r="167" spans="1:227" x14ac:dyDescent="0.25">
      <c r="A167" s="24">
        <v>271</v>
      </c>
      <c r="B167" s="42" t="s">
        <v>107</v>
      </c>
      <c r="C167" s="29" t="s">
        <v>31</v>
      </c>
      <c r="D167" s="30">
        <v>13.8</v>
      </c>
      <c r="E167" s="30">
        <v>11.3</v>
      </c>
      <c r="F167" s="30">
        <v>10.1</v>
      </c>
      <c r="G167" s="31">
        <v>198</v>
      </c>
      <c r="H167" s="31">
        <v>10</v>
      </c>
      <c r="I167" s="31">
        <v>10</v>
      </c>
      <c r="J167" s="31">
        <v>53</v>
      </c>
      <c r="K167" s="27">
        <v>1</v>
      </c>
      <c r="L167" s="27">
        <v>0.30000000000000004</v>
      </c>
      <c r="M167" s="27">
        <v>0</v>
      </c>
      <c r="N167" s="27">
        <v>0</v>
      </c>
    </row>
    <row r="168" spans="1:227" x14ac:dyDescent="0.25">
      <c r="A168" s="24">
        <v>309</v>
      </c>
      <c r="B168" s="42" t="s">
        <v>78</v>
      </c>
      <c r="C168" s="29" t="s">
        <v>35</v>
      </c>
      <c r="D168" s="30">
        <v>7.2</v>
      </c>
      <c r="E168" s="30">
        <v>6.3</v>
      </c>
      <c r="F168" s="30">
        <v>37.200000000000003</v>
      </c>
      <c r="G168" s="31">
        <v>236</v>
      </c>
      <c r="H168" s="31">
        <v>9</v>
      </c>
      <c r="I168" s="31">
        <v>10</v>
      </c>
      <c r="J168" s="31">
        <v>47</v>
      </c>
      <c r="K168" s="27">
        <v>1</v>
      </c>
      <c r="L168" s="27">
        <v>1</v>
      </c>
      <c r="M168" s="27">
        <v>0</v>
      </c>
      <c r="N168" s="27">
        <v>0</v>
      </c>
    </row>
    <row r="169" spans="1:227" x14ac:dyDescent="0.25">
      <c r="A169" s="60">
        <v>377</v>
      </c>
      <c r="B169" s="61" t="s">
        <v>22</v>
      </c>
      <c r="C169" s="62" t="s">
        <v>23</v>
      </c>
      <c r="D169" s="63">
        <v>0.30000000000000004</v>
      </c>
      <c r="E169" s="63">
        <v>0.1</v>
      </c>
      <c r="F169" s="63">
        <v>10.3</v>
      </c>
      <c r="G169" s="64">
        <v>43</v>
      </c>
      <c r="H169" s="64">
        <v>8</v>
      </c>
      <c r="I169" s="64">
        <v>5</v>
      </c>
      <c r="J169" s="64">
        <v>10</v>
      </c>
      <c r="K169" s="65">
        <v>0.89</v>
      </c>
      <c r="L169" s="65">
        <v>0</v>
      </c>
      <c r="M169" s="65">
        <v>2.9</v>
      </c>
      <c r="N169" s="65">
        <v>0</v>
      </c>
    </row>
    <row r="170" spans="1:227" ht="25.5" x14ac:dyDescent="0.25">
      <c r="A170" s="18"/>
      <c r="B170" s="32" t="s">
        <v>90</v>
      </c>
      <c r="C170" s="26" t="s">
        <v>131</v>
      </c>
      <c r="D170" s="19">
        <v>4.5999999999999996</v>
      </c>
      <c r="E170" s="19">
        <v>1.3</v>
      </c>
      <c r="F170" s="19">
        <v>30.8</v>
      </c>
      <c r="G170" s="20">
        <v>149</v>
      </c>
      <c r="H170" s="20">
        <v>18</v>
      </c>
      <c r="I170" s="20">
        <v>0</v>
      </c>
      <c r="J170" s="20">
        <v>0</v>
      </c>
      <c r="K170" s="21">
        <v>0.98</v>
      </c>
      <c r="L170" s="21">
        <v>0.09</v>
      </c>
      <c r="M170" s="21">
        <v>0</v>
      </c>
      <c r="N170" s="21">
        <v>0</v>
      </c>
      <c r="HR170" s="33"/>
      <c r="HS170" s="33"/>
    </row>
    <row r="171" spans="1:227" x14ac:dyDescent="0.25">
      <c r="A171" s="18"/>
      <c r="B171" s="45" t="s">
        <v>26</v>
      </c>
      <c r="C171" s="38"/>
      <c r="D171" s="37">
        <f t="shared" ref="D171:N171" si="33">SUM(D166:D170)</f>
        <v>30.9</v>
      </c>
      <c r="E171" s="37">
        <f t="shared" si="33"/>
        <v>25.400000000000006</v>
      </c>
      <c r="F171" s="37">
        <f t="shared" si="33"/>
        <v>98.6</v>
      </c>
      <c r="G171" s="38">
        <f t="shared" si="33"/>
        <v>745</v>
      </c>
      <c r="H171" s="38">
        <f t="shared" si="33"/>
        <v>84</v>
      </c>
      <c r="I171" s="38">
        <f t="shared" si="33"/>
        <v>49.7</v>
      </c>
      <c r="J171" s="38">
        <f t="shared" si="33"/>
        <v>196.5</v>
      </c>
      <c r="K171" s="39">
        <f t="shared" si="33"/>
        <v>5.57</v>
      </c>
      <c r="L171" s="39">
        <f t="shared" si="33"/>
        <v>1.57</v>
      </c>
      <c r="M171" s="39">
        <f t="shared" si="33"/>
        <v>12.1</v>
      </c>
      <c r="N171" s="39">
        <f t="shared" si="33"/>
        <v>0.01</v>
      </c>
    </row>
    <row r="172" spans="1:227" x14ac:dyDescent="0.25">
      <c r="A172" s="18"/>
      <c r="B172" s="25" t="s">
        <v>38</v>
      </c>
      <c r="C172" s="26"/>
      <c r="D172" s="19"/>
      <c r="E172" s="19"/>
      <c r="F172" s="19"/>
      <c r="G172" s="20"/>
      <c r="H172" s="20"/>
      <c r="I172" s="20"/>
      <c r="J172" s="20"/>
      <c r="K172" s="21"/>
      <c r="L172" s="21"/>
      <c r="M172" s="21"/>
      <c r="N172" s="21"/>
    </row>
    <row r="173" spans="1:227" x14ac:dyDescent="0.25">
      <c r="A173" s="18" t="s">
        <v>71</v>
      </c>
      <c r="B173" s="32" t="s">
        <v>122</v>
      </c>
      <c r="C173" s="29" t="s">
        <v>72</v>
      </c>
      <c r="D173" s="19">
        <v>9.1</v>
      </c>
      <c r="E173" s="19">
        <v>10</v>
      </c>
      <c r="F173" s="19">
        <v>20.3</v>
      </c>
      <c r="G173" s="20">
        <v>208</v>
      </c>
      <c r="H173" s="20">
        <v>22</v>
      </c>
      <c r="I173" s="20">
        <v>16</v>
      </c>
      <c r="J173" s="20">
        <v>93</v>
      </c>
      <c r="K173" s="21">
        <v>0.9</v>
      </c>
      <c r="L173" s="21">
        <v>0.1</v>
      </c>
      <c r="M173" s="21">
        <v>0</v>
      </c>
      <c r="N173" s="21">
        <v>0.01</v>
      </c>
    </row>
    <row r="174" spans="1:227" x14ac:dyDescent="0.25">
      <c r="A174" s="24">
        <v>389</v>
      </c>
      <c r="B174" s="47" t="s">
        <v>123</v>
      </c>
      <c r="C174" s="29" t="s">
        <v>35</v>
      </c>
      <c r="D174" s="30">
        <v>0</v>
      </c>
      <c r="E174" s="30">
        <v>0</v>
      </c>
      <c r="F174" s="30">
        <v>22.4</v>
      </c>
      <c r="G174" s="31">
        <v>90</v>
      </c>
      <c r="H174" s="31">
        <v>0</v>
      </c>
      <c r="I174" s="31">
        <v>0</v>
      </c>
      <c r="J174" s="31">
        <v>0</v>
      </c>
      <c r="K174" s="27">
        <v>0</v>
      </c>
      <c r="L174" s="27">
        <v>0</v>
      </c>
      <c r="M174" s="27">
        <v>0</v>
      </c>
      <c r="N174" s="27">
        <v>0</v>
      </c>
    </row>
    <row r="175" spans="1:227" x14ac:dyDescent="0.25">
      <c r="A175" s="18"/>
      <c r="B175" s="45" t="s">
        <v>26</v>
      </c>
      <c r="C175" s="36"/>
      <c r="D175" s="37">
        <f t="shared" ref="D175:N175" si="34">SUM(D173:D174)</f>
        <v>9.1</v>
      </c>
      <c r="E175" s="37">
        <f t="shared" si="34"/>
        <v>10</v>
      </c>
      <c r="F175" s="37">
        <f t="shared" si="34"/>
        <v>42.7</v>
      </c>
      <c r="G175" s="38">
        <f t="shared" si="34"/>
        <v>298</v>
      </c>
      <c r="H175" s="38">
        <f t="shared" si="34"/>
        <v>22</v>
      </c>
      <c r="I175" s="38">
        <f t="shared" si="34"/>
        <v>16</v>
      </c>
      <c r="J175" s="38">
        <f t="shared" si="34"/>
        <v>93</v>
      </c>
      <c r="K175" s="39">
        <f t="shared" si="34"/>
        <v>0.9</v>
      </c>
      <c r="L175" s="39">
        <f t="shared" si="34"/>
        <v>0.1</v>
      </c>
      <c r="M175" s="39">
        <f t="shared" si="34"/>
        <v>0</v>
      </c>
      <c r="N175" s="39">
        <f t="shared" si="34"/>
        <v>0.01</v>
      </c>
    </row>
    <row r="176" spans="1:227" x14ac:dyDescent="0.25">
      <c r="A176" s="18"/>
      <c r="B176" s="53" t="s">
        <v>42</v>
      </c>
      <c r="C176" s="49"/>
      <c r="D176" s="49">
        <f t="shared" ref="D176:N176" si="35">D164+D171+D175</f>
        <v>68.55</v>
      </c>
      <c r="E176" s="49">
        <f t="shared" si="35"/>
        <v>57.575000000000003</v>
      </c>
      <c r="F176" s="49">
        <f t="shared" si="35"/>
        <v>228.7</v>
      </c>
      <c r="G176" s="50">
        <f t="shared" si="35"/>
        <v>1702</v>
      </c>
      <c r="H176" s="50">
        <f t="shared" si="35"/>
        <v>365</v>
      </c>
      <c r="I176" s="50">
        <f t="shared" si="35"/>
        <v>252.7</v>
      </c>
      <c r="J176" s="50">
        <f t="shared" si="35"/>
        <v>693.5</v>
      </c>
      <c r="K176" s="51">
        <f t="shared" si="35"/>
        <v>13.07</v>
      </c>
      <c r="L176" s="51">
        <f t="shared" si="35"/>
        <v>2.2200000000000002</v>
      </c>
      <c r="M176" s="51">
        <f t="shared" si="35"/>
        <v>13.6</v>
      </c>
      <c r="N176" s="51">
        <f t="shared" si="35"/>
        <v>0.22000000000000003</v>
      </c>
    </row>
    <row r="177" spans="1:14" x14ac:dyDescent="0.25">
      <c r="A177" s="18"/>
      <c r="B177" s="23" t="s">
        <v>66</v>
      </c>
      <c r="C177" s="26"/>
      <c r="D177" s="19"/>
      <c r="E177" s="19"/>
      <c r="F177" s="19"/>
      <c r="G177" s="20"/>
      <c r="H177" s="20"/>
      <c r="I177" s="20"/>
      <c r="J177" s="20"/>
      <c r="K177" s="21"/>
      <c r="L177" s="21"/>
      <c r="M177" s="21"/>
      <c r="N177" s="21"/>
    </row>
    <row r="178" spans="1:14" x14ac:dyDescent="0.25">
      <c r="A178" s="18"/>
      <c r="B178" s="25" t="s">
        <v>44</v>
      </c>
      <c r="C178" s="26"/>
      <c r="D178" s="19"/>
      <c r="E178" s="19"/>
      <c r="F178" s="19"/>
      <c r="G178" s="20"/>
      <c r="H178" s="20"/>
      <c r="I178" s="20"/>
      <c r="J178" s="20"/>
      <c r="K178" s="21"/>
      <c r="L178" s="21"/>
      <c r="M178" s="21"/>
      <c r="N178" s="21"/>
    </row>
    <row r="179" spans="1:14" x14ac:dyDescent="0.25">
      <c r="A179" s="18">
        <v>14</v>
      </c>
      <c r="B179" s="42" t="s">
        <v>58</v>
      </c>
      <c r="C179" s="26" t="s">
        <v>59</v>
      </c>
      <c r="D179" s="19">
        <v>0.1</v>
      </c>
      <c r="E179" s="19">
        <v>7.3</v>
      </c>
      <c r="F179" s="19">
        <v>0.1</v>
      </c>
      <c r="G179" s="20">
        <v>66</v>
      </c>
      <c r="H179" s="20">
        <v>2</v>
      </c>
      <c r="I179" s="20">
        <v>0</v>
      </c>
      <c r="J179" s="20">
        <v>3</v>
      </c>
      <c r="K179" s="21">
        <v>0</v>
      </c>
      <c r="L179" s="21">
        <v>0</v>
      </c>
      <c r="M179" s="21">
        <v>0</v>
      </c>
      <c r="N179" s="21">
        <v>0.04</v>
      </c>
    </row>
    <row r="180" spans="1:14" x14ac:dyDescent="0.25">
      <c r="A180" s="24" t="s">
        <v>136</v>
      </c>
      <c r="B180" s="42" t="s">
        <v>137</v>
      </c>
      <c r="C180" s="29" t="s">
        <v>139</v>
      </c>
      <c r="D180" s="30">
        <v>7.7</v>
      </c>
      <c r="E180" s="30">
        <v>8.5</v>
      </c>
      <c r="F180" s="30">
        <v>37.200000000000003</v>
      </c>
      <c r="G180" s="31">
        <v>257</v>
      </c>
      <c r="H180" s="31">
        <v>208</v>
      </c>
      <c r="I180" s="31">
        <v>44</v>
      </c>
      <c r="J180" s="31">
        <v>211</v>
      </c>
      <c r="K180" s="27">
        <v>0.77</v>
      </c>
      <c r="L180" s="27">
        <v>7.0000000000000007E-2</v>
      </c>
      <c r="M180" s="27">
        <v>2.2000000000000002</v>
      </c>
      <c r="N180" s="27">
        <v>0.04</v>
      </c>
    </row>
    <row r="181" spans="1:14" x14ac:dyDescent="0.25">
      <c r="A181" s="24"/>
      <c r="B181" s="42" t="s">
        <v>138</v>
      </c>
      <c r="C181" s="29" t="s">
        <v>31</v>
      </c>
      <c r="D181" s="30">
        <v>2.8</v>
      </c>
      <c r="E181" s="30">
        <v>3.2</v>
      </c>
      <c r="F181" s="30">
        <v>8</v>
      </c>
      <c r="G181" s="31">
        <v>75</v>
      </c>
      <c r="H181" s="31">
        <v>0</v>
      </c>
      <c r="I181" s="31">
        <v>0</v>
      </c>
      <c r="J181" s="31">
        <v>0</v>
      </c>
      <c r="K181" s="27">
        <v>0</v>
      </c>
      <c r="L181" s="27">
        <v>0</v>
      </c>
      <c r="M181" s="27">
        <v>0</v>
      </c>
      <c r="N181" s="27">
        <v>0</v>
      </c>
    </row>
    <row r="182" spans="1:14" x14ac:dyDescent="0.25">
      <c r="A182" s="24">
        <v>382</v>
      </c>
      <c r="B182" s="47" t="s">
        <v>88</v>
      </c>
      <c r="C182" s="29" t="s">
        <v>35</v>
      </c>
      <c r="D182" s="30">
        <v>3.6</v>
      </c>
      <c r="E182" s="30">
        <v>3</v>
      </c>
      <c r="F182" s="30">
        <v>20.8</v>
      </c>
      <c r="G182" s="31">
        <v>124</v>
      </c>
      <c r="H182" s="31">
        <v>124</v>
      </c>
      <c r="I182" s="31">
        <v>27</v>
      </c>
      <c r="J182" s="31">
        <v>109</v>
      </c>
      <c r="K182" s="27">
        <v>0.8</v>
      </c>
      <c r="L182" s="27">
        <v>0</v>
      </c>
      <c r="M182" s="27">
        <v>1.3</v>
      </c>
      <c r="N182" s="27">
        <v>0.02</v>
      </c>
    </row>
    <row r="183" spans="1:14" x14ac:dyDescent="0.25">
      <c r="A183" s="18"/>
      <c r="B183" s="32" t="s">
        <v>89</v>
      </c>
      <c r="C183" s="26" t="s">
        <v>102</v>
      </c>
      <c r="D183" s="19">
        <v>1.4</v>
      </c>
      <c r="E183" s="19">
        <v>0.5</v>
      </c>
      <c r="F183" s="19">
        <v>10</v>
      </c>
      <c r="G183" s="20">
        <v>48</v>
      </c>
      <c r="H183" s="20">
        <v>0</v>
      </c>
      <c r="I183" s="20">
        <v>0</v>
      </c>
      <c r="J183" s="20">
        <v>0</v>
      </c>
      <c r="K183" s="21">
        <v>0</v>
      </c>
      <c r="L183" s="21">
        <v>0</v>
      </c>
      <c r="M183" s="21">
        <v>0</v>
      </c>
      <c r="N183" s="21">
        <v>0</v>
      </c>
    </row>
    <row r="184" spans="1:14" x14ac:dyDescent="0.25">
      <c r="A184" s="18"/>
      <c r="B184" s="45" t="s">
        <v>26</v>
      </c>
      <c r="C184" s="36"/>
      <c r="D184" s="37">
        <f t="shared" ref="D184:N184" si="36">SUM(D179:D183)</f>
        <v>15.6</v>
      </c>
      <c r="E184" s="37">
        <f t="shared" si="36"/>
        <v>22.5</v>
      </c>
      <c r="F184" s="37">
        <f t="shared" si="36"/>
        <v>76.100000000000009</v>
      </c>
      <c r="G184" s="38">
        <f t="shared" si="36"/>
        <v>570</v>
      </c>
      <c r="H184" s="38">
        <f t="shared" si="36"/>
        <v>334</v>
      </c>
      <c r="I184" s="38">
        <f t="shared" si="36"/>
        <v>71</v>
      </c>
      <c r="J184" s="38">
        <f t="shared" si="36"/>
        <v>323</v>
      </c>
      <c r="K184" s="37">
        <f t="shared" si="36"/>
        <v>1.57</v>
      </c>
      <c r="L184" s="37">
        <f t="shared" si="36"/>
        <v>7.0000000000000007E-2</v>
      </c>
      <c r="M184" s="37">
        <f t="shared" si="36"/>
        <v>3.5</v>
      </c>
      <c r="N184" s="37">
        <f t="shared" si="36"/>
        <v>0.1</v>
      </c>
    </row>
    <row r="185" spans="1:14" x14ac:dyDescent="0.25">
      <c r="A185" s="18"/>
      <c r="B185" s="25" t="s">
        <v>27</v>
      </c>
      <c r="C185" s="26"/>
      <c r="D185" s="19"/>
      <c r="E185" s="19"/>
      <c r="F185" s="19"/>
      <c r="G185" s="20"/>
      <c r="H185" s="20"/>
      <c r="I185" s="20"/>
      <c r="J185" s="20"/>
      <c r="K185" s="21"/>
      <c r="L185" s="21"/>
      <c r="M185" s="21"/>
      <c r="N185" s="21"/>
    </row>
    <row r="186" spans="1:14" ht="25.5" x14ac:dyDescent="0.25">
      <c r="A186" s="18">
        <v>88</v>
      </c>
      <c r="B186" s="32" t="s">
        <v>108</v>
      </c>
      <c r="C186" s="26" t="s">
        <v>49</v>
      </c>
      <c r="D186" s="19">
        <v>4</v>
      </c>
      <c r="E186" s="19">
        <v>3.9</v>
      </c>
      <c r="F186" s="19">
        <v>6.9</v>
      </c>
      <c r="G186" s="20">
        <v>78</v>
      </c>
      <c r="H186" s="20">
        <v>28</v>
      </c>
      <c r="I186" s="20">
        <v>14</v>
      </c>
      <c r="J186" s="20">
        <v>66</v>
      </c>
      <c r="K186" s="21">
        <v>0.9</v>
      </c>
      <c r="L186" s="21">
        <v>0.1</v>
      </c>
      <c r="M186" s="21">
        <v>17.399999999999999</v>
      </c>
      <c r="N186" s="21">
        <v>0</v>
      </c>
    </row>
    <row r="187" spans="1:14" x14ac:dyDescent="0.25">
      <c r="A187" s="24" t="s">
        <v>105</v>
      </c>
      <c r="B187" s="47" t="s">
        <v>106</v>
      </c>
      <c r="C187" s="29" t="s">
        <v>31</v>
      </c>
      <c r="D187" s="19">
        <v>24</v>
      </c>
      <c r="E187" s="19">
        <v>16.7</v>
      </c>
      <c r="F187" s="19">
        <v>12.4</v>
      </c>
      <c r="G187" s="20">
        <v>296</v>
      </c>
      <c r="H187" s="20">
        <v>17</v>
      </c>
      <c r="I187" s="20">
        <v>89</v>
      </c>
      <c r="J187" s="20">
        <v>173</v>
      </c>
      <c r="K187" s="21">
        <v>2.11</v>
      </c>
      <c r="L187" s="21">
        <v>0.11</v>
      </c>
      <c r="M187" s="21">
        <v>1.66</v>
      </c>
      <c r="N187" s="21">
        <v>0.08</v>
      </c>
    </row>
    <row r="188" spans="1:14" x14ac:dyDescent="0.25">
      <c r="A188" s="18">
        <v>312</v>
      </c>
      <c r="B188" s="22" t="s">
        <v>70</v>
      </c>
      <c r="C188" s="26" t="s">
        <v>33</v>
      </c>
      <c r="D188" s="19">
        <v>3.8</v>
      </c>
      <c r="E188" s="19">
        <v>6.3</v>
      </c>
      <c r="F188" s="19">
        <v>14.5</v>
      </c>
      <c r="G188" s="20">
        <v>130</v>
      </c>
      <c r="H188" s="20">
        <v>46</v>
      </c>
      <c r="I188" s="20">
        <v>33</v>
      </c>
      <c r="J188" s="20">
        <v>99</v>
      </c>
      <c r="K188" s="21">
        <v>1.18</v>
      </c>
      <c r="L188" s="21">
        <v>0.01</v>
      </c>
      <c r="M188" s="21">
        <v>0.36</v>
      </c>
      <c r="N188" s="21">
        <v>0.06</v>
      </c>
    </row>
    <row r="189" spans="1:14" x14ac:dyDescent="0.25">
      <c r="A189" s="18">
        <v>348</v>
      </c>
      <c r="B189" s="40" t="s">
        <v>53</v>
      </c>
      <c r="C189" s="26" t="s">
        <v>35</v>
      </c>
      <c r="D189" s="19">
        <v>1</v>
      </c>
      <c r="E189" s="19">
        <v>0</v>
      </c>
      <c r="F189" s="19">
        <v>13.2</v>
      </c>
      <c r="G189" s="20">
        <v>86</v>
      </c>
      <c r="H189" s="20">
        <v>33</v>
      </c>
      <c r="I189" s="20">
        <v>21</v>
      </c>
      <c r="J189" s="20">
        <v>29</v>
      </c>
      <c r="K189" s="21">
        <v>0.7</v>
      </c>
      <c r="L189" s="21">
        <v>0</v>
      </c>
      <c r="M189" s="21">
        <v>0.9</v>
      </c>
      <c r="N189" s="21">
        <v>0</v>
      </c>
    </row>
    <row r="190" spans="1:14" ht="25.5" x14ac:dyDescent="0.25">
      <c r="A190" s="18"/>
      <c r="B190" s="32" t="s">
        <v>90</v>
      </c>
      <c r="C190" s="26" t="s">
        <v>91</v>
      </c>
      <c r="D190" s="19">
        <v>3.2</v>
      </c>
      <c r="E190" s="19">
        <v>0.8</v>
      </c>
      <c r="F190" s="19">
        <v>20.8</v>
      </c>
      <c r="G190" s="20">
        <v>101</v>
      </c>
      <c r="H190" s="20">
        <v>18</v>
      </c>
      <c r="I190" s="20">
        <v>0</v>
      </c>
      <c r="J190" s="20">
        <v>0</v>
      </c>
      <c r="K190" s="21">
        <v>0.98</v>
      </c>
      <c r="L190" s="21">
        <v>9.0000000000000011E-2</v>
      </c>
      <c r="M190" s="21">
        <v>0</v>
      </c>
      <c r="N190" s="21">
        <v>0</v>
      </c>
    </row>
    <row r="191" spans="1:14" x14ac:dyDescent="0.25">
      <c r="A191" s="18"/>
      <c r="B191" s="45" t="s">
        <v>26</v>
      </c>
      <c r="C191" s="36"/>
      <c r="D191" s="37">
        <f>SUM(D186:D190)</f>
        <v>36</v>
      </c>
      <c r="E191" s="37">
        <f t="shared" ref="E191:N191" si="37">SUM(E186:E190)</f>
        <v>27.7</v>
      </c>
      <c r="F191" s="37">
        <f t="shared" si="37"/>
        <v>67.8</v>
      </c>
      <c r="G191" s="38">
        <f t="shared" si="37"/>
        <v>691</v>
      </c>
      <c r="H191" s="38">
        <f t="shared" si="37"/>
        <v>142</v>
      </c>
      <c r="I191" s="38">
        <f t="shared" si="37"/>
        <v>157</v>
      </c>
      <c r="J191" s="38">
        <f t="shared" si="37"/>
        <v>367</v>
      </c>
      <c r="K191" s="37">
        <f t="shared" si="37"/>
        <v>5.8699999999999992</v>
      </c>
      <c r="L191" s="37">
        <f t="shared" si="37"/>
        <v>0.31000000000000005</v>
      </c>
      <c r="M191" s="37">
        <f t="shared" si="37"/>
        <v>20.319999999999997</v>
      </c>
      <c r="N191" s="37">
        <f t="shared" si="37"/>
        <v>0.14000000000000001</v>
      </c>
    </row>
    <row r="192" spans="1:14" x14ac:dyDescent="0.25">
      <c r="A192" s="18"/>
      <c r="B192" s="25" t="s">
        <v>38</v>
      </c>
      <c r="C192" s="26"/>
      <c r="D192" s="19"/>
      <c r="E192" s="19"/>
      <c r="F192" s="19"/>
      <c r="G192" s="20"/>
      <c r="H192" s="20"/>
      <c r="I192" s="20"/>
      <c r="J192" s="20"/>
      <c r="K192" s="21"/>
      <c r="L192" s="21"/>
      <c r="M192" s="21"/>
      <c r="N192" s="21"/>
    </row>
    <row r="193" spans="1:254" x14ac:dyDescent="0.25">
      <c r="A193" s="18" t="s">
        <v>117</v>
      </c>
      <c r="B193" s="42" t="s">
        <v>113</v>
      </c>
      <c r="C193" s="29" t="s">
        <v>72</v>
      </c>
      <c r="D193" s="19">
        <v>9.6</v>
      </c>
      <c r="E193" s="19">
        <v>11.3</v>
      </c>
      <c r="F193" s="19">
        <v>20.9</v>
      </c>
      <c r="G193" s="20">
        <v>224</v>
      </c>
      <c r="H193" s="20">
        <v>217</v>
      </c>
      <c r="I193" s="20">
        <v>19</v>
      </c>
      <c r="J193" s="20">
        <v>153</v>
      </c>
      <c r="K193" s="21">
        <v>0.53</v>
      </c>
      <c r="L193" s="21">
        <v>0.05</v>
      </c>
      <c r="M193" s="21">
        <v>0.04</v>
      </c>
      <c r="N193" s="21">
        <v>0.02</v>
      </c>
    </row>
    <row r="194" spans="1:254" x14ac:dyDescent="0.25">
      <c r="A194" s="24" t="s">
        <v>116</v>
      </c>
      <c r="B194" s="47" t="s">
        <v>114</v>
      </c>
      <c r="C194" s="29" t="s">
        <v>35</v>
      </c>
      <c r="D194" s="30">
        <v>0.1</v>
      </c>
      <c r="E194" s="30">
        <v>0.1</v>
      </c>
      <c r="F194" s="30">
        <v>15.9</v>
      </c>
      <c r="G194" s="31">
        <v>65</v>
      </c>
      <c r="H194" s="31">
        <v>4</v>
      </c>
      <c r="I194" s="31">
        <v>4</v>
      </c>
      <c r="J194" s="31">
        <v>3</v>
      </c>
      <c r="K194" s="27">
        <v>0.2</v>
      </c>
      <c r="L194" s="27">
        <v>0</v>
      </c>
      <c r="M194" s="27">
        <v>3.8</v>
      </c>
      <c r="N194" s="27">
        <v>0</v>
      </c>
    </row>
    <row r="195" spans="1:254" x14ac:dyDescent="0.25">
      <c r="A195" s="18"/>
      <c r="B195" s="45" t="s">
        <v>26</v>
      </c>
      <c r="C195" s="36"/>
      <c r="D195" s="37">
        <f t="shared" ref="D195:N195" si="38">SUM(D193:D194)</f>
        <v>9.6999999999999993</v>
      </c>
      <c r="E195" s="37">
        <f t="shared" si="38"/>
        <v>11.4</v>
      </c>
      <c r="F195" s="37">
        <f t="shared" si="38"/>
        <v>36.799999999999997</v>
      </c>
      <c r="G195" s="38">
        <f t="shared" si="38"/>
        <v>289</v>
      </c>
      <c r="H195" s="38">
        <f t="shared" si="38"/>
        <v>221</v>
      </c>
      <c r="I195" s="38">
        <f t="shared" si="38"/>
        <v>23</v>
      </c>
      <c r="J195" s="38">
        <f t="shared" si="38"/>
        <v>156</v>
      </c>
      <c r="K195" s="39">
        <f t="shared" si="38"/>
        <v>0.73</v>
      </c>
      <c r="L195" s="39">
        <f t="shared" si="38"/>
        <v>0.05</v>
      </c>
      <c r="M195" s="39">
        <f t="shared" si="38"/>
        <v>3.84</v>
      </c>
      <c r="N195" s="39">
        <f t="shared" si="38"/>
        <v>0.02</v>
      </c>
    </row>
    <row r="196" spans="1:254" x14ac:dyDescent="0.25">
      <c r="A196" s="18"/>
      <c r="B196" s="53" t="s">
        <v>42</v>
      </c>
      <c r="C196" s="49"/>
      <c r="D196" s="49">
        <f t="shared" ref="D196:N196" si="39">D184+D191+D195</f>
        <v>61.3</v>
      </c>
      <c r="E196" s="49">
        <f t="shared" si="39"/>
        <v>61.6</v>
      </c>
      <c r="F196" s="49">
        <f t="shared" si="39"/>
        <v>180.7</v>
      </c>
      <c r="G196" s="50">
        <f t="shared" si="39"/>
        <v>1550</v>
      </c>
      <c r="H196" s="50">
        <f t="shared" si="39"/>
        <v>697</v>
      </c>
      <c r="I196" s="50">
        <f t="shared" si="39"/>
        <v>251</v>
      </c>
      <c r="J196" s="50">
        <f t="shared" si="39"/>
        <v>846</v>
      </c>
      <c r="K196" s="51">
        <f t="shared" si="39"/>
        <v>8.17</v>
      </c>
      <c r="L196" s="51">
        <f t="shared" si="39"/>
        <v>0.43000000000000005</v>
      </c>
      <c r="M196" s="51">
        <f t="shared" si="39"/>
        <v>27.659999999999997</v>
      </c>
      <c r="N196" s="51">
        <f t="shared" si="39"/>
        <v>0.26</v>
      </c>
    </row>
    <row r="197" spans="1:254" x14ac:dyDescent="0.25">
      <c r="A197" s="18"/>
      <c r="B197" s="23" t="s">
        <v>74</v>
      </c>
      <c r="C197" s="26"/>
      <c r="D197" s="19"/>
      <c r="E197" s="19"/>
      <c r="F197" s="19"/>
      <c r="G197" s="20"/>
      <c r="H197" s="20"/>
      <c r="I197" s="20"/>
      <c r="J197" s="20"/>
      <c r="K197" s="21"/>
      <c r="L197" s="21"/>
      <c r="M197" s="21"/>
      <c r="N197" s="21"/>
    </row>
    <row r="198" spans="1:254" x14ac:dyDescent="0.25">
      <c r="A198" s="18"/>
      <c r="B198" s="25" t="s">
        <v>19</v>
      </c>
      <c r="C198" s="26"/>
      <c r="D198" s="19"/>
      <c r="E198" s="19"/>
      <c r="F198" s="19"/>
      <c r="G198" s="20"/>
      <c r="H198" s="20"/>
      <c r="I198" s="20"/>
      <c r="J198" s="20"/>
      <c r="K198" s="21"/>
      <c r="L198" s="21"/>
      <c r="M198" s="21"/>
      <c r="N198" s="21"/>
    </row>
    <row r="199" spans="1:254" x14ac:dyDescent="0.25">
      <c r="A199" s="24" t="s">
        <v>97</v>
      </c>
      <c r="B199" s="42" t="s">
        <v>98</v>
      </c>
      <c r="C199" s="29" t="s">
        <v>31</v>
      </c>
      <c r="D199" s="30">
        <v>16.5</v>
      </c>
      <c r="E199" s="30">
        <v>17.100000000000001</v>
      </c>
      <c r="F199" s="30">
        <v>9.3000000000000007</v>
      </c>
      <c r="G199" s="31">
        <v>257</v>
      </c>
      <c r="H199" s="31">
        <v>32</v>
      </c>
      <c r="I199" s="31">
        <v>15.8</v>
      </c>
      <c r="J199" s="31">
        <v>107</v>
      </c>
      <c r="K199" s="27">
        <v>1.2</v>
      </c>
      <c r="L199" s="27">
        <v>0.2</v>
      </c>
      <c r="M199" s="27">
        <v>0.2</v>
      </c>
      <c r="N199" s="27">
        <v>0.03</v>
      </c>
    </row>
    <row r="200" spans="1:254" x14ac:dyDescent="0.25">
      <c r="A200" s="24">
        <v>309</v>
      </c>
      <c r="B200" s="42" t="s">
        <v>51</v>
      </c>
      <c r="C200" s="29" t="s">
        <v>33</v>
      </c>
      <c r="D200" s="30">
        <v>6.5</v>
      </c>
      <c r="E200" s="30">
        <v>5.7</v>
      </c>
      <c r="F200" s="30">
        <v>33.5</v>
      </c>
      <c r="G200" s="31">
        <v>212</v>
      </c>
      <c r="H200" s="31">
        <v>8</v>
      </c>
      <c r="I200" s="31">
        <v>9</v>
      </c>
      <c r="J200" s="31">
        <v>42</v>
      </c>
      <c r="K200" s="27">
        <v>0.91</v>
      </c>
      <c r="L200" s="27">
        <v>7.0000000000000007E-2</v>
      </c>
      <c r="M200" s="27">
        <v>0</v>
      </c>
      <c r="N200" s="27">
        <v>0.03</v>
      </c>
    </row>
    <row r="201" spans="1:254" x14ac:dyDescent="0.25">
      <c r="A201" s="18">
        <v>338</v>
      </c>
      <c r="B201" s="41" t="s">
        <v>153</v>
      </c>
      <c r="C201" s="29" t="s">
        <v>119</v>
      </c>
      <c r="D201" s="30">
        <v>0.4</v>
      </c>
      <c r="E201" s="30">
        <v>0.4</v>
      </c>
      <c r="F201" s="19">
        <v>10.8</v>
      </c>
      <c r="G201" s="20">
        <v>49</v>
      </c>
      <c r="H201" s="20">
        <v>18</v>
      </c>
      <c r="I201" s="20">
        <v>10</v>
      </c>
      <c r="J201" s="20">
        <v>12</v>
      </c>
      <c r="K201" s="19">
        <v>2.4</v>
      </c>
      <c r="L201" s="19">
        <v>0</v>
      </c>
      <c r="M201" s="19">
        <v>11</v>
      </c>
      <c r="N201" s="21">
        <v>0</v>
      </c>
    </row>
    <row r="202" spans="1:254" s="67" customFormat="1" x14ac:dyDescent="0.25">
      <c r="A202" s="24">
        <v>376</v>
      </c>
      <c r="B202" s="47" t="s">
        <v>47</v>
      </c>
      <c r="C202" s="29" t="s">
        <v>35</v>
      </c>
      <c r="D202" s="30">
        <v>0.2</v>
      </c>
      <c r="E202" s="30">
        <v>0.1</v>
      </c>
      <c r="F202" s="30">
        <v>10.1</v>
      </c>
      <c r="G202" s="31">
        <v>41</v>
      </c>
      <c r="H202" s="31">
        <v>5</v>
      </c>
      <c r="I202" s="31">
        <v>4</v>
      </c>
      <c r="J202" s="31">
        <v>8</v>
      </c>
      <c r="K202" s="27">
        <v>0.85</v>
      </c>
      <c r="L202" s="27">
        <v>0</v>
      </c>
      <c r="M202" s="27">
        <v>0.1</v>
      </c>
      <c r="N202" s="27">
        <v>0</v>
      </c>
      <c r="HR202" s="68"/>
      <c r="HS202" s="68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</row>
    <row r="203" spans="1:254" x14ac:dyDescent="0.25">
      <c r="A203" s="18"/>
      <c r="B203" s="32" t="s">
        <v>89</v>
      </c>
      <c r="C203" s="26" t="s">
        <v>102</v>
      </c>
      <c r="D203" s="19">
        <v>1.4</v>
      </c>
      <c r="E203" s="19">
        <v>0.5</v>
      </c>
      <c r="F203" s="19">
        <v>10</v>
      </c>
      <c r="G203" s="20">
        <v>48</v>
      </c>
      <c r="H203" s="20">
        <v>0</v>
      </c>
      <c r="I203" s="20">
        <v>0</v>
      </c>
      <c r="J203" s="20">
        <v>0</v>
      </c>
      <c r="K203" s="21">
        <v>0</v>
      </c>
      <c r="L203" s="21">
        <v>0</v>
      </c>
      <c r="M203" s="21">
        <v>0</v>
      </c>
      <c r="N203" s="21">
        <v>0</v>
      </c>
    </row>
    <row r="204" spans="1:254" x14ac:dyDescent="0.25">
      <c r="A204" s="18"/>
      <c r="B204" s="45" t="s">
        <v>26</v>
      </c>
      <c r="C204" s="70"/>
      <c r="D204" s="37">
        <f t="shared" ref="D204:N204" si="40">SUM(D199:D203)</f>
        <v>24.999999999999996</v>
      </c>
      <c r="E204" s="37">
        <f t="shared" si="40"/>
        <v>23.8</v>
      </c>
      <c r="F204" s="37">
        <f t="shared" si="40"/>
        <v>73.699999999999989</v>
      </c>
      <c r="G204" s="38">
        <f t="shared" si="40"/>
        <v>607</v>
      </c>
      <c r="H204" s="38">
        <f t="shared" si="40"/>
        <v>63</v>
      </c>
      <c r="I204" s="38">
        <f t="shared" si="40"/>
        <v>38.799999999999997</v>
      </c>
      <c r="J204" s="38">
        <f t="shared" si="40"/>
        <v>169</v>
      </c>
      <c r="K204" s="39">
        <f t="shared" si="40"/>
        <v>5.3599999999999994</v>
      </c>
      <c r="L204" s="39">
        <f t="shared" si="40"/>
        <v>0.27</v>
      </c>
      <c r="M204" s="39">
        <f t="shared" si="40"/>
        <v>11.299999999999999</v>
      </c>
      <c r="N204" s="39">
        <f t="shared" si="40"/>
        <v>0.06</v>
      </c>
    </row>
    <row r="205" spans="1:254" x14ac:dyDescent="0.25">
      <c r="A205" s="18"/>
      <c r="B205" s="25" t="s">
        <v>27</v>
      </c>
      <c r="C205" s="26"/>
      <c r="D205" s="19"/>
      <c r="E205" s="19"/>
      <c r="F205" s="19"/>
      <c r="G205" s="20"/>
      <c r="H205" s="20"/>
      <c r="I205" s="20"/>
      <c r="J205" s="20"/>
      <c r="K205" s="21"/>
      <c r="L205" s="21"/>
      <c r="M205" s="21"/>
      <c r="N205" s="21"/>
    </row>
    <row r="206" spans="1:254" ht="25.5" x14ac:dyDescent="0.25">
      <c r="A206" s="18">
        <v>101</v>
      </c>
      <c r="B206" s="16" t="s">
        <v>143</v>
      </c>
      <c r="C206" s="26" t="s">
        <v>61</v>
      </c>
      <c r="D206" s="19">
        <v>5.4</v>
      </c>
      <c r="E206" s="19">
        <v>6.7</v>
      </c>
      <c r="F206" s="19">
        <v>17.399999999999999</v>
      </c>
      <c r="G206" s="20">
        <v>152</v>
      </c>
      <c r="H206" s="20">
        <v>14</v>
      </c>
      <c r="I206" s="20">
        <v>25</v>
      </c>
      <c r="J206" s="20">
        <v>62</v>
      </c>
      <c r="K206" s="19">
        <v>0.88</v>
      </c>
      <c r="L206" s="19">
        <v>0.1</v>
      </c>
      <c r="M206" s="19">
        <v>8.3000000000000007</v>
      </c>
      <c r="N206" s="21">
        <v>0</v>
      </c>
    </row>
    <row r="207" spans="1:254" x14ac:dyDescent="0.25">
      <c r="A207" s="18">
        <v>259</v>
      </c>
      <c r="B207" s="42" t="s">
        <v>151</v>
      </c>
      <c r="C207" s="29" t="s">
        <v>35</v>
      </c>
      <c r="D207" s="19">
        <v>10.1</v>
      </c>
      <c r="E207" s="19">
        <v>12</v>
      </c>
      <c r="F207" s="19">
        <v>19.3</v>
      </c>
      <c r="G207" s="20">
        <v>226</v>
      </c>
      <c r="H207" s="20">
        <v>16</v>
      </c>
      <c r="I207" s="20">
        <v>40</v>
      </c>
      <c r="J207" s="20">
        <v>165</v>
      </c>
      <c r="K207" s="21">
        <v>1.99</v>
      </c>
      <c r="L207" s="21">
        <v>0.17</v>
      </c>
      <c r="M207" s="21">
        <v>8.16</v>
      </c>
      <c r="N207" s="21">
        <v>0</v>
      </c>
    </row>
    <row r="208" spans="1:254" x14ac:dyDescent="0.25">
      <c r="A208" s="24" t="s">
        <v>124</v>
      </c>
      <c r="B208" s="47" t="s">
        <v>125</v>
      </c>
      <c r="C208" s="29" t="s">
        <v>35</v>
      </c>
      <c r="D208" s="30">
        <v>0.2</v>
      </c>
      <c r="E208" s="30">
        <v>0.1</v>
      </c>
      <c r="F208" s="30">
        <v>12</v>
      </c>
      <c r="G208" s="31">
        <v>49</v>
      </c>
      <c r="H208" s="31">
        <v>11</v>
      </c>
      <c r="I208" s="31">
        <v>8</v>
      </c>
      <c r="J208" s="31">
        <v>9</v>
      </c>
      <c r="K208" s="27">
        <v>0.2</v>
      </c>
      <c r="L208" s="27">
        <v>0</v>
      </c>
      <c r="M208" s="27">
        <v>4.5</v>
      </c>
      <c r="N208" s="27">
        <v>0</v>
      </c>
    </row>
    <row r="209" spans="1:227" ht="25.5" x14ac:dyDescent="0.25">
      <c r="A209" s="18"/>
      <c r="B209" s="32" t="s">
        <v>90</v>
      </c>
      <c r="C209" s="26" t="s">
        <v>91</v>
      </c>
      <c r="D209" s="19">
        <v>3.2</v>
      </c>
      <c r="E209" s="19">
        <v>0.8</v>
      </c>
      <c r="F209" s="19">
        <v>20.8</v>
      </c>
      <c r="G209" s="20">
        <v>101</v>
      </c>
      <c r="H209" s="20">
        <v>18</v>
      </c>
      <c r="I209" s="20">
        <v>0</v>
      </c>
      <c r="J209" s="20">
        <v>0</v>
      </c>
      <c r="K209" s="21">
        <v>0.98</v>
      </c>
      <c r="L209" s="21">
        <v>9.0000000000000011E-2</v>
      </c>
      <c r="M209" s="21">
        <v>0</v>
      </c>
      <c r="N209" s="21">
        <v>0</v>
      </c>
    </row>
    <row r="210" spans="1:227" x14ac:dyDescent="0.25">
      <c r="A210" s="18"/>
      <c r="B210" s="45" t="s">
        <v>26</v>
      </c>
      <c r="C210" s="36"/>
      <c r="D210" s="37">
        <f t="shared" ref="D210:N210" si="41">SUM(D206:D209)</f>
        <v>18.899999999999999</v>
      </c>
      <c r="E210" s="37">
        <f t="shared" si="41"/>
        <v>19.600000000000001</v>
      </c>
      <c r="F210" s="37">
        <f t="shared" si="41"/>
        <v>69.5</v>
      </c>
      <c r="G210" s="38">
        <f t="shared" si="41"/>
        <v>528</v>
      </c>
      <c r="H210" s="38">
        <f t="shared" si="41"/>
        <v>59</v>
      </c>
      <c r="I210" s="38">
        <f t="shared" si="41"/>
        <v>73</v>
      </c>
      <c r="J210" s="38">
        <f t="shared" si="41"/>
        <v>236</v>
      </c>
      <c r="K210" s="39">
        <f t="shared" si="41"/>
        <v>4.0500000000000007</v>
      </c>
      <c r="L210" s="39">
        <f t="shared" si="41"/>
        <v>0.36000000000000004</v>
      </c>
      <c r="M210" s="39">
        <f t="shared" si="41"/>
        <v>20.96</v>
      </c>
      <c r="N210" s="39">
        <f t="shared" si="41"/>
        <v>0</v>
      </c>
    </row>
    <row r="211" spans="1:227" x14ac:dyDescent="0.25">
      <c r="A211" s="18"/>
      <c r="B211" s="25" t="s">
        <v>38</v>
      </c>
      <c r="C211" s="26"/>
      <c r="D211" s="19"/>
      <c r="E211" s="19"/>
      <c r="F211" s="19"/>
      <c r="G211" s="20"/>
      <c r="H211" s="20"/>
      <c r="I211" s="20"/>
      <c r="J211" s="20"/>
      <c r="K211" s="21"/>
      <c r="L211" s="21"/>
      <c r="M211" s="21"/>
      <c r="N211" s="21"/>
    </row>
    <row r="212" spans="1:227" x14ac:dyDescent="0.25">
      <c r="A212" s="24"/>
      <c r="B212" s="42" t="s">
        <v>54</v>
      </c>
      <c r="C212" s="29" t="s">
        <v>35</v>
      </c>
      <c r="D212" s="19">
        <v>2</v>
      </c>
      <c r="E212" s="19">
        <v>1</v>
      </c>
      <c r="F212" s="19">
        <v>22</v>
      </c>
      <c r="G212" s="20">
        <v>100</v>
      </c>
      <c r="H212" s="20">
        <v>0</v>
      </c>
      <c r="I212" s="20">
        <v>0</v>
      </c>
      <c r="J212" s="20">
        <v>0</v>
      </c>
      <c r="K212" s="21">
        <v>0</v>
      </c>
      <c r="L212" s="21">
        <v>0</v>
      </c>
      <c r="M212" s="21">
        <v>0</v>
      </c>
      <c r="N212" s="21">
        <v>0</v>
      </c>
    </row>
    <row r="213" spans="1:227" ht="25.5" x14ac:dyDescent="0.25">
      <c r="A213" s="24" t="s">
        <v>55</v>
      </c>
      <c r="B213" s="47" t="s">
        <v>56</v>
      </c>
      <c r="C213" s="29" t="s">
        <v>52</v>
      </c>
      <c r="D213" s="30">
        <v>5.7</v>
      </c>
      <c r="E213" s="19">
        <v>7.1</v>
      </c>
      <c r="F213" s="19">
        <v>27.7</v>
      </c>
      <c r="G213" s="20">
        <v>197</v>
      </c>
      <c r="H213" s="20">
        <v>25</v>
      </c>
      <c r="I213" s="20">
        <v>8</v>
      </c>
      <c r="J213" s="20">
        <v>42</v>
      </c>
      <c r="K213" s="21">
        <v>0.4</v>
      </c>
      <c r="L213" s="21">
        <v>0.05</v>
      </c>
      <c r="M213" s="21">
        <v>0.05</v>
      </c>
      <c r="N213" s="21">
        <v>7.0000000000000001E-3</v>
      </c>
    </row>
    <row r="214" spans="1:227" x14ac:dyDescent="0.25">
      <c r="A214" s="18"/>
      <c r="B214" s="45" t="s">
        <v>26</v>
      </c>
      <c r="C214" s="36"/>
      <c r="D214" s="37">
        <f t="shared" ref="D214:N214" si="42">SUM(D212:D213)</f>
        <v>7.7</v>
      </c>
      <c r="E214" s="37">
        <f t="shared" si="42"/>
        <v>8.1</v>
      </c>
      <c r="F214" s="37">
        <f t="shared" si="42"/>
        <v>49.7</v>
      </c>
      <c r="G214" s="38">
        <f t="shared" si="42"/>
        <v>297</v>
      </c>
      <c r="H214" s="38">
        <f t="shared" si="42"/>
        <v>25</v>
      </c>
      <c r="I214" s="38">
        <f t="shared" si="42"/>
        <v>8</v>
      </c>
      <c r="J214" s="38">
        <f t="shared" si="42"/>
        <v>42</v>
      </c>
      <c r="K214" s="39">
        <f t="shared" si="42"/>
        <v>0.4</v>
      </c>
      <c r="L214" s="39">
        <f t="shared" si="42"/>
        <v>0.05</v>
      </c>
      <c r="M214" s="39">
        <f t="shared" si="42"/>
        <v>0.05</v>
      </c>
      <c r="N214" s="39">
        <f t="shared" si="42"/>
        <v>7.0000000000000001E-3</v>
      </c>
      <c r="HR214" s="33"/>
      <c r="HS214" s="33"/>
    </row>
    <row r="215" spans="1:227" x14ac:dyDescent="0.25">
      <c r="A215" s="18"/>
      <c r="B215" s="53" t="s">
        <v>42</v>
      </c>
      <c r="C215" s="49"/>
      <c r="D215" s="49">
        <f t="shared" ref="D215:N215" si="43">D204+D210+D214</f>
        <v>51.599999999999994</v>
      </c>
      <c r="E215" s="49">
        <f t="shared" si="43"/>
        <v>51.500000000000007</v>
      </c>
      <c r="F215" s="49">
        <f t="shared" si="43"/>
        <v>192.89999999999998</v>
      </c>
      <c r="G215" s="50">
        <f t="shared" si="43"/>
        <v>1432</v>
      </c>
      <c r="H215" s="50">
        <f t="shared" si="43"/>
        <v>147</v>
      </c>
      <c r="I215" s="50">
        <f t="shared" si="43"/>
        <v>119.8</v>
      </c>
      <c r="J215" s="50">
        <f t="shared" si="43"/>
        <v>447</v>
      </c>
      <c r="K215" s="51">
        <f t="shared" si="43"/>
        <v>9.81</v>
      </c>
      <c r="L215" s="51">
        <f t="shared" si="43"/>
        <v>0.68000000000000016</v>
      </c>
      <c r="M215" s="51">
        <f t="shared" si="43"/>
        <v>32.309999999999995</v>
      </c>
      <c r="N215" s="51">
        <f t="shared" si="43"/>
        <v>6.7000000000000004E-2</v>
      </c>
    </row>
    <row r="216" spans="1:227" x14ac:dyDescent="0.25">
      <c r="A216" s="18"/>
      <c r="B216" s="23" t="s">
        <v>77</v>
      </c>
      <c r="C216" s="50"/>
      <c r="D216" s="49"/>
      <c r="E216" s="49"/>
      <c r="F216" s="49"/>
      <c r="G216" s="50"/>
      <c r="H216" s="50"/>
      <c r="I216" s="50"/>
      <c r="J216" s="50"/>
      <c r="K216" s="51"/>
      <c r="L216" s="51"/>
      <c r="M216" s="51"/>
      <c r="N216" s="51"/>
    </row>
    <row r="217" spans="1:227" x14ac:dyDescent="0.25">
      <c r="A217" s="18"/>
      <c r="B217" s="25" t="s">
        <v>44</v>
      </c>
      <c r="C217" s="50"/>
      <c r="D217" s="49"/>
      <c r="E217" s="49"/>
      <c r="F217" s="49"/>
      <c r="G217" s="50"/>
      <c r="H217" s="50"/>
      <c r="I217" s="50"/>
      <c r="J217" s="50"/>
      <c r="K217" s="51"/>
      <c r="L217" s="51"/>
      <c r="M217" s="51"/>
      <c r="N217" s="51"/>
    </row>
    <row r="218" spans="1:227" x14ac:dyDescent="0.25">
      <c r="A218" s="24">
        <v>278</v>
      </c>
      <c r="B218" s="41" t="s">
        <v>109</v>
      </c>
      <c r="C218" s="29" t="s">
        <v>45</v>
      </c>
      <c r="D218" s="30">
        <v>13.8</v>
      </c>
      <c r="E218" s="30">
        <v>16.600000000000001</v>
      </c>
      <c r="F218" s="30">
        <v>15</v>
      </c>
      <c r="G218" s="31">
        <v>264</v>
      </c>
      <c r="H218" s="31">
        <v>31</v>
      </c>
      <c r="I218" s="31">
        <v>13</v>
      </c>
      <c r="J218" s="31">
        <v>72</v>
      </c>
      <c r="K218" s="27">
        <v>0.1</v>
      </c>
      <c r="L218" s="27">
        <v>0.2</v>
      </c>
      <c r="M218" s="27">
        <v>0.3</v>
      </c>
      <c r="N218" s="27">
        <v>0</v>
      </c>
    </row>
    <row r="219" spans="1:227" x14ac:dyDescent="0.25">
      <c r="A219" s="24">
        <v>304</v>
      </c>
      <c r="B219" s="42" t="s">
        <v>46</v>
      </c>
      <c r="C219" s="29" t="s">
        <v>33</v>
      </c>
      <c r="D219" s="30">
        <v>4.4000000000000004</v>
      </c>
      <c r="E219" s="30">
        <v>7.5</v>
      </c>
      <c r="F219" s="30">
        <v>33.700000000000003</v>
      </c>
      <c r="G219" s="31">
        <v>220</v>
      </c>
      <c r="H219" s="31">
        <v>2</v>
      </c>
      <c r="I219" s="31">
        <v>23</v>
      </c>
      <c r="J219" s="31">
        <v>73</v>
      </c>
      <c r="K219" s="27">
        <v>0.62</v>
      </c>
      <c r="L219" s="27">
        <v>0.03</v>
      </c>
      <c r="M219" s="27">
        <v>0</v>
      </c>
      <c r="N219" s="27">
        <v>0.04</v>
      </c>
    </row>
    <row r="220" spans="1:227" x14ac:dyDescent="0.25">
      <c r="A220" s="18" t="s">
        <v>67</v>
      </c>
      <c r="B220" s="47" t="s">
        <v>68</v>
      </c>
      <c r="C220" s="46">
        <v>200</v>
      </c>
      <c r="D220" s="30">
        <v>0</v>
      </c>
      <c r="E220" s="30">
        <v>0</v>
      </c>
      <c r="F220" s="30">
        <v>28</v>
      </c>
      <c r="G220" s="31">
        <v>112</v>
      </c>
      <c r="H220" s="31">
        <v>3</v>
      </c>
      <c r="I220" s="31">
        <v>0</v>
      </c>
      <c r="J220" s="31">
        <v>6</v>
      </c>
      <c r="K220" s="27">
        <v>0.03</v>
      </c>
      <c r="L220" s="27">
        <v>0</v>
      </c>
      <c r="M220" s="27">
        <v>7.6</v>
      </c>
      <c r="N220" s="27">
        <v>0</v>
      </c>
    </row>
    <row r="221" spans="1:227" x14ac:dyDescent="0.25">
      <c r="A221" s="18"/>
      <c r="B221" s="32" t="s">
        <v>89</v>
      </c>
      <c r="C221" s="26" t="s">
        <v>102</v>
      </c>
      <c r="D221" s="19">
        <v>1.4</v>
      </c>
      <c r="E221" s="19">
        <v>0.5</v>
      </c>
      <c r="F221" s="19">
        <v>10</v>
      </c>
      <c r="G221" s="20">
        <v>48</v>
      </c>
      <c r="H221" s="20">
        <v>0</v>
      </c>
      <c r="I221" s="20">
        <v>0</v>
      </c>
      <c r="J221" s="20">
        <v>0</v>
      </c>
      <c r="K221" s="21">
        <v>0</v>
      </c>
      <c r="L221" s="21">
        <v>0</v>
      </c>
      <c r="M221" s="21">
        <v>0</v>
      </c>
      <c r="N221" s="21">
        <v>0</v>
      </c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</row>
    <row r="222" spans="1:227" x14ac:dyDescent="0.25">
      <c r="A222" s="18"/>
      <c r="B222" s="45" t="s">
        <v>26</v>
      </c>
      <c r="C222" s="56"/>
      <c r="D222" s="37">
        <f t="shared" ref="D222:N222" si="44">SUM(D218:D221)</f>
        <v>19.600000000000001</v>
      </c>
      <c r="E222" s="37">
        <f t="shared" si="44"/>
        <v>24.6</v>
      </c>
      <c r="F222" s="37">
        <f t="shared" si="44"/>
        <v>86.7</v>
      </c>
      <c r="G222" s="38">
        <f t="shared" si="44"/>
        <v>644</v>
      </c>
      <c r="H222" s="38">
        <f t="shared" si="44"/>
        <v>36</v>
      </c>
      <c r="I222" s="38">
        <f t="shared" si="44"/>
        <v>36</v>
      </c>
      <c r="J222" s="38">
        <f t="shared" si="44"/>
        <v>151</v>
      </c>
      <c r="K222" s="39">
        <f t="shared" si="44"/>
        <v>0.75</v>
      </c>
      <c r="L222" s="39">
        <f t="shared" si="44"/>
        <v>0.23</v>
      </c>
      <c r="M222" s="39">
        <f t="shared" si="44"/>
        <v>7.8999999999999995</v>
      </c>
      <c r="N222" s="39">
        <f t="shared" si="44"/>
        <v>0.04</v>
      </c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</row>
    <row r="223" spans="1:227" x14ac:dyDescent="0.25">
      <c r="A223" s="18"/>
      <c r="B223" s="25" t="s">
        <v>79</v>
      </c>
      <c r="C223" s="50"/>
      <c r="D223" s="49"/>
      <c r="E223" s="49"/>
      <c r="F223" s="49"/>
      <c r="G223" s="50"/>
      <c r="H223" s="50"/>
      <c r="I223" s="50"/>
      <c r="J223" s="50"/>
      <c r="K223" s="51"/>
      <c r="L223" s="51"/>
      <c r="M223" s="51"/>
      <c r="N223" s="51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</row>
    <row r="224" spans="1:227" x14ac:dyDescent="0.25">
      <c r="A224" s="18">
        <v>102</v>
      </c>
      <c r="B224" s="16" t="s">
        <v>48</v>
      </c>
      <c r="C224" s="26" t="s">
        <v>49</v>
      </c>
      <c r="D224" s="19">
        <v>8.8000000000000007</v>
      </c>
      <c r="E224" s="19">
        <v>4.0999999999999996</v>
      </c>
      <c r="F224" s="19">
        <v>14.5</v>
      </c>
      <c r="G224" s="20">
        <v>127</v>
      </c>
      <c r="H224" s="20">
        <v>24</v>
      </c>
      <c r="I224" s="20">
        <v>33</v>
      </c>
      <c r="J224" s="20">
        <v>107</v>
      </c>
      <c r="K224" s="21">
        <v>2.14</v>
      </c>
      <c r="L224" s="21">
        <v>0.23</v>
      </c>
      <c r="M224" s="21">
        <v>5</v>
      </c>
      <c r="N224" s="21">
        <v>0</v>
      </c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</row>
    <row r="225" spans="1:225" x14ac:dyDescent="0.25">
      <c r="A225" s="18">
        <v>285</v>
      </c>
      <c r="B225" s="32" t="s">
        <v>154</v>
      </c>
      <c r="C225" s="26" t="s">
        <v>35</v>
      </c>
      <c r="D225" s="19">
        <v>19.7</v>
      </c>
      <c r="E225" s="19">
        <v>12.4</v>
      </c>
      <c r="F225" s="19">
        <v>42.8</v>
      </c>
      <c r="G225" s="20">
        <v>362</v>
      </c>
      <c r="H225" s="20">
        <v>26</v>
      </c>
      <c r="I225" s="20">
        <v>26</v>
      </c>
      <c r="J225" s="20">
        <v>291</v>
      </c>
      <c r="K225" s="21">
        <v>6.2</v>
      </c>
      <c r="L225" s="21">
        <v>0.4</v>
      </c>
      <c r="M225" s="21">
        <v>0.7</v>
      </c>
      <c r="N225" s="21">
        <v>0.2</v>
      </c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</row>
    <row r="226" spans="1:225" x14ac:dyDescent="0.25">
      <c r="A226" s="18" t="s">
        <v>135</v>
      </c>
      <c r="B226" s="32" t="s">
        <v>128</v>
      </c>
      <c r="C226" s="26" t="s">
        <v>52</v>
      </c>
      <c r="D226" s="19">
        <v>0.76</v>
      </c>
      <c r="E226" s="19">
        <v>3</v>
      </c>
      <c r="F226" s="19">
        <v>5</v>
      </c>
      <c r="G226" s="20">
        <v>51</v>
      </c>
      <c r="H226" s="20">
        <v>21</v>
      </c>
      <c r="I226" s="20">
        <v>9</v>
      </c>
      <c r="J226" s="20">
        <v>20</v>
      </c>
      <c r="K226" s="19">
        <v>0.5</v>
      </c>
      <c r="L226" s="19">
        <v>0.02</v>
      </c>
      <c r="M226" s="19">
        <v>6</v>
      </c>
      <c r="N226" s="21">
        <v>0</v>
      </c>
    </row>
    <row r="227" spans="1:225" x14ac:dyDescent="0.25">
      <c r="A227" s="24">
        <v>389</v>
      </c>
      <c r="B227" s="47" t="s">
        <v>123</v>
      </c>
      <c r="C227" s="29" t="s">
        <v>35</v>
      </c>
      <c r="D227" s="30">
        <v>0</v>
      </c>
      <c r="E227" s="30">
        <v>0</v>
      </c>
      <c r="F227" s="30">
        <v>22.4</v>
      </c>
      <c r="G227" s="31">
        <v>90</v>
      </c>
      <c r="H227" s="31">
        <v>0</v>
      </c>
      <c r="I227" s="31">
        <v>0</v>
      </c>
      <c r="J227" s="31">
        <v>0</v>
      </c>
      <c r="K227" s="27">
        <v>0</v>
      </c>
      <c r="L227" s="27">
        <v>0</v>
      </c>
      <c r="M227" s="27">
        <v>0</v>
      </c>
      <c r="N227" s="27">
        <v>0</v>
      </c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</row>
    <row r="228" spans="1:225" ht="25.5" x14ac:dyDescent="0.25">
      <c r="A228" s="18"/>
      <c r="B228" s="32" t="s">
        <v>90</v>
      </c>
      <c r="C228" s="26" t="s">
        <v>91</v>
      </c>
      <c r="D228" s="19">
        <v>3.2</v>
      </c>
      <c r="E228" s="19">
        <v>0.8</v>
      </c>
      <c r="F228" s="19">
        <v>20.8</v>
      </c>
      <c r="G228" s="20">
        <v>101</v>
      </c>
      <c r="H228" s="20">
        <v>18</v>
      </c>
      <c r="I228" s="20">
        <v>0</v>
      </c>
      <c r="J228" s="20">
        <v>0</v>
      </c>
      <c r="K228" s="21">
        <v>0.98</v>
      </c>
      <c r="L228" s="21">
        <v>9.0000000000000011E-2</v>
      </c>
      <c r="M228" s="21">
        <v>0</v>
      </c>
      <c r="N228" s="21">
        <v>0</v>
      </c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</row>
    <row r="229" spans="1:225" x14ac:dyDescent="0.25">
      <c r="A229" s="18"/>
      <c r="B229" s="45" t="s">
        <v>26</v>
      </c>
      <c r="C229" s="56"/>
      <c r="D229" s="37">
        <f t="shared" ref="D229:N229" si="45">SUM(D224:D228)</f>
        <v>32.46</v>
      </c>
      <c r="E229" s="37">
        <f t="shared" si="45"/>
        <v>20.3</v>
      </c>
      <c r="F229" s="37">
        <f t="shared" si="45"/>
        <v>105.49999999999999</v>
      </c>
      <c r="G229" s="38">
        <f t="shared" si="45"/>
        <v>731</v>
      </c>
      <c r="H229" s="38">
        <f t="shared" si="45"/>
        <v>89</v>
      </c>
      <c r="I229" s="38">
        <f t="shared" si="45"/>
        <v>68</v>
      </c>
      <c r="J229" s="38">
        <f t="shared" si="45"/>
        <v>418</v>
      </c>
      <c r="K229" s="39">
        <f t="shared" si="45"/>
        <v>9.82</v>
      </c>
      <c r="L229" s="39">
        <f t="shared" si="45"/>
        <v>0.74</v>
      </c>
      <c r="M229" s="39">
        <f t="shared" si="45"/>
        <v>11.7</v>
      </c>
      <c r="N229" s="39">
        <f t="shared" si="45"/>
        <v>0.2</v>
      </c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</row>
    <row r="230" spans="1:225" x14ac:dyDescent="0.25">
      <c r="A230" s="18"/>
      <c r="B230" s="25" t="s">
        <v>38</v>
      </c>
      <c r="C230" s="50"/>
      <c r="D230" s="49"/>
      <c r="E230" s="49"/>
      <c r="F230" s="49"/>
      <c r="G230" s="50"/>
      <c r="H230" s="50"/>
      <c r="I230" s="50"/>
      <c r="J230" s="50"/>
      <c r="K230" s="51"/>
      <c r="L230" s="51"/>
      <c r="M230" s="51"/>
      <c r="N230" s="51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</row>
    <row r="231" spans="1:225" ht="25.5" x14ac:dyDescent="0.25">
      <c r="A231" s="24"/>
      <c r="B231" s="42" t="s">
        <v>99</v>
      </c>
      <c r="C231" s="29" t="s">
        <v>35</v>
      </c>
      <c r="D231" s="19">
        <v>2</v>
      </c>
      <c r="E231" s="19">
        <v>6.4</v>
      </c>
      <c r="F231" s="19">
        <v>19</v>
      </c>
      <c r="G231" s="20">
        <v>140</v>
      </c>
      <c r="H231" s="20">
        <v>0</v>
      </c>
      <c r="I231" s="20">
        <v>0</v>
      </c>
      <c r="J231" s="20">
        <v>0</v>
      </c>
      <c r="K231" s="21">
        <v>0</v>
      </c>
      <c r="L231" s="21">
        <v>0</v>
      </c>
      <c r="M231" s="21">
        <v>0</v>
      </c>
      <c r="N231" s="21">
        <v>0</v>
      </c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</row>
    <row r="232" spans="1:225" x14ac:dyDescent="0.25">
      <c r="A232" s="18" t="s">
        <v>100</v>
      </c>
      <c r="B232" s="42" t="s">
        <v>101</v>
      </c>
      <c r="C232" s="46">
        <v>65</v>
      </c>
      <c r="D232" s="30">
        <v>4.9000000000000004</v>
      </c>
      <c r="E232" s="30">
        <v>5.0999999999999996</v>
      </c>
      <c r="F232" s="30">
        <v>29.6</v>
      </c>
      <c r="G232" s="31">
        <v>184</v>
      </c>
      <c r="H232" s="31">
        <v>22</v>
      </c>
      <c r="I232" s="31">
        <v>8</v>
      </c>
      <c r="J232" s="31">
        <v>47</v>
      </c>
      <c r="K232" s="27">
        <v>0.5</v>
      </c>
      <c r="L232" s="27">
        <v>0.1</v>
      </c>
      <c r="M232" s="27">
        <v>0.2</v>
      </c>
      <c r="N232" s="27">
        <v>0</v>
      </c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</row>
    <row r="233" spans="1:225" x14ac:dyDescent="0.25">
      <c r="A233" s="18"/>
      <c r="B233" s="45" t="s">
        <v>26</v>
      </c>
      <c r="C233" s="57"/>
      <c r="D233" s="55">
        <f t="shared" ref="D233:N233" si="46">SUM(D231:D232)</f>
        <v>6.9</v>
      </c>
      <c r="E233" s="55">
        <f t="shared" si="46"/>
        <v>11.5</v>
      </c>
      <c r="F233" s="55">
        <f t="shared" si="46"/>
        <v>48.6</v>
      </c>
      <c r="G233" s="46">
        <f t="shared" si="46"/>
        <v>324</v>
      </c>
      <c r="H233" s="46">
        <f t="shared" si="46"/>
        <v>22</v>
      </c>
      <c r="I233" s="46">
        <f t="shared" si="46"/>
        <v>8</v>
      </c>
      <c r="J233" s="46">
        <f t="shared" si="46"/>
        <v>47</v>
      </c>
      <c r="K233" s="34">
        <f t="shared" si="46"/>
        <v>0.5</v>
      </c>
      <c r="L233" s="34">
        <f t="shared" si="46"/>
        <v>0.1</v>
      </c>
      <c r="M233" s="34">
        <f t="shared" si="46"/>
        <v>0.2</v>
      </c>
      <c r="N233" s="34">
        <f t="shared" si="46"/>
        <v>0</v>
      </c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</row>
    <row r="234" spans="1:225" x14ac:dyDescent="0.25">
      <c r="A234" s="18"/>
      <c r="B234" s="53" t="s">
        <v>42</v>
      </c>
      <c r="C234" s="49"/>
      <c r="D234" s="49">
        <f t="shared" ref="D234:N234" si="47">D222+D229+D233</f>
        <v>58.96</v>
      </c>
      <c r="E234" s="49">
        <f t="shared" si="47"/>
        <v>56.400000000000006</v>
      </c>
      <c r="F234" s="49">
        <f t="shared" si="47"/>
        <v>240.79999999999998</v>
      </c>
      <c r="G234" s="50">
        <f t="shared" si="47"/>
        <v>1699</v>
      </c>
      <c r="H234" s="50">
        <f t="shared" si="47"/>
        <v>147</v>
      </c>
      <c r="I234" s="50">
        <f t="shared" si="47"/>
        <v>112</v>
      </c>
      <c r="J234" s="50">
        <f t="shared" si="47"/>
        <v>616</v>
      </c>
      <c r="K234" s="51">
        <f t="shared" si="47"/>
        <v>11.07</v>
      </c>
      <c r="L234" s="51">
        <f t="shared" si="47"/>
        <v>1.07</v>
      </c>
      <c r="M234" s="51">
        <f t="shared" si="47"/>
        <v>19.799999999999997</v>
      </c>
      <c r="N234" s="51">
        <f t="shared" si="47"/>
        <v>0.24000000000000002</v>
      </c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</row>
    <row r="235" spans="1:225" x14ac:dyDescent="0.25">
      <c r="A235" s="18"/>
      <c r="B235" s="53"/>
      <c r="C235" s="71"/>
      <c r="D235" s="49"/>
      <c r="E235" s="49"/>
      <c r="F235" s="49"/>
      <c r="G235" s="50"/>
      <c r="H235" s="50"/>
      <c r="I235" s="50"/>
      <c r="J235" s="50"/>
      <c r="K235" s="51"/>
      <c r="L235" s="51"/>
      <c r="M235" s="51"/>
      <c r="N235" s="51"/>
    </row>
    <row r="236" spans="1:225" x14ac:dyDescent="0.25">
      <c r="A236" s="18"/>
      <c r="B236" s="22" t="s">
        <v>110</v>
      </c>
      <c r="C236" s="72"/>
      <c r="D236" s="72">
        <f t="shared" ref="D236:N236" si="48">D21+D40+D59+D78+D98+D117+D138+D157+D176+D196+D215+D234</f>
        <v>726.31999999999994</v>
      </c>
      <c r="E236" s="72">
        <f t="shared" si="48"/>
        <v>679.59999999999991</v>
      </c>
      <c r="F236" s="72">
        <f t="shared" si="48"/>
        <v>2598.62</v>
      </c>
      <c r="G236" s="73">
        <f t="shared" si="48"/>
        <v>19489</v>
      </c>
      <c r="H236" s="73">
        <f t="shared" si="48"/>
        <v>5346</v>
      </c>
      <c r="I236" s="73">
        <f t="shared" si="48"/>
        <v>2136</v>
      </c>
      <c r="J236" s="73">
        <f t="shared" si="48"/>
        <v>8364.5</v>
      </c>
      <c r="K236" s="72">
        <f t="shared" si="48"/>
        <v>132.79000000000002</v>
      </c>
      <c r="L236" s="72">
        <f t="shared" si="48"/>
        <v>12.422000000000001</v>
      </c>
      <c r="M236" s="72">
        <f t="shared" si="48"/>
        <v>284.69999999999993</v>
      </c>
      <c r="N236" s="72">
        <f t="shared" si="48"/>
        <v>11.233000000000001</v>
      </c>
    </row>
    <row r="237" spans="1:225" x14ac:dyDescent="0.25">
      <c r="A237" s="22"/>
      <c r="B237" s="74" t="s">
        <v>111</v>
      </c>
      <c r="C237" s="75"/>
      <c r="D237" s="75">
        <f t="shared" ref="D237:N237" si="49">D236/12</f>
        <v>60.526666666666664</v>
      </c>
      <c r="E237" s="75">
        <f t="shared" si="49"/>
        <v>56.633333333333326</v>
      </c>
      <c r="F237" s="75">
        <f t="shared" si="49"/>
        <v>216.55166666666665</v>
      </c>
      <c r="G237" s="76">
        <f t="shared" si="49"/>
        <v>1624.0833333333333</v>
      </c>
      <c r="H237" s="76">
        <f t="shared" si="49"/>
        <v>445.5</v>
      </c>
      <c r="I237" s="76">
        <f t="shared" si="49"/>
        <v>178</v>
      </c>
      <c r="J237" s="76">
        <f t="shared" si="49"/>
        <v>697.04166666666663</v>
      </c>
      <c r="K237" s="77">
        <f t="shared" si="49"/>
        <v>11.065833333333336</v>
      </c>
      <c r="L237" s="77">
        <f t="shared" si="49"/>
        <v>1.0351666666666668</v>
      </c>
      <c r="M237" s="77">
        <f t="shared" si="49"/>
        <v>23.724999999999994</v>
      </c>
      <c r="N237" s="77">
        <f t="shared" si="49"/>
        <v>0.93608333333333338</v>
      </c>
    </row>
    <row r="239" spans="1:225" x14ac:dyDescent="0.25">
      <c r="A239" s="5" t="s">
        <v>112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</sheetData>
  <autoFilter ref="B1:B239"/>
  <mergeCells count="8">
    <mergeCell ref="L1:N1"/>
    <mergeCell ref="A239:N239"/>
    <mergeCell ref="A1:A2"/>
    <mergeCell ref="B1:B2"/>
    <mergeCell ref="C1:C2"/>
    <mergeCell ref="D1:F1"/>
    <mergeCell ref="G1:G2"/>
    <mergeCell ref="H1:K1"/>
  </mergeCells>
  <pageMargins left="0.27559099999999992" right="0.27559099999999992" top="0.27559099999999992" bottom="0.27559099999999992" header="0" footer="0"/>
  <pageSetup paperSize="9" scale="10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User</cp:lastModifiedBy>
  <cp:revision>357</cp:revision>
  <dcterms:created xsi:type="dcterms:W3CDTF">2006-09-15T21:00:00Z</dcterms:created>
  <dcterms:modified xsi:type="dcterms:W3CDTF">2024-12-02T10:02:24Z</dcterms:modified>
  <cp:version>983040</cp:version>
</cp:coreProperties>
</file>